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Support - Sport and General\Accountants-22-3-22\"/>
    </mc:Choice>
  </mc:AlternateContent>
  <bookViews>
    <workbookView xWindow="0" yWindow="0" windowWidth="24000" windowHeight="9480"/>
  </bookViews>
  <sheets>
    <sheet name="טבלת חלוקת הקצבות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6" i="1" l="1"/>
  <c r="L61" i="1" l="1"/>
  <c r="M49" i="1" l="1"/>
  <c r="L42" i="1" l="1"/>
  <c r="M51" i="1" l="1"/>
  <c r="M4" i="1"/>
  <c r="M7" i="1" s="1"/>
  <c r="M61" i="1" l="1"/>
  <c r="M42" i="1"/>
</calcChain>
</file>

<file path=xl/sharedStrings.xml><?xml version="1.0" encoding="utf-8"?>
<sst xmlns="http://schemas.openxmlformats.org/spreadsheetml/2006/main" count="631" uniqueCount="97">
  <si>
    <t>שם האגודה</t>
  </si>
  <si>
    <t>ענפים קבוצתיים -בוגרים/ות</t>
  </si>
  <si>
    <t>סך הניקוד</t>
  </si>
  <si>
    <t>ההקצבות</t>
  </si>
  <si>
    <t>קבוצות המשחקות בליגות הראשונות</t>
  </si>
  <si>
    <t>קבוצות המשחקות בליגות שאינם ראשונות</t>
  </si>
  <si>
    <t xml:space="preserve">מס' ליגות </t>
  </si>
  <si>
    <t xml:space="preserve">דירוג רמה </t>
  </si>
  <si>
    <t xml:space="preserve">ניקוד  </t>
  </si>
  <si>
    <t>ערך נקודה:</t>
  </si>
  <si>
    <t>האחוז</t>
  </si>
  <si>
    <t>בוגרות</t>
  </si>
  <si>
    <t>כדורסל - גברים</t>
  </si>
  <si>
    <t>סלעים איתנים עמותה לקידום הספורט - הפועל חולון</t>
  </si>
  <si>
    <t>בוגרים</t>
  </si>
  <si>
    <t>כדורסל - נשים</t>
  </si>
  <si>
    <t>אליצור חולון - אליצור</t>
  </si>
  <si>
    <t>כדוריד - גברים</t>
  </si>
  <si>
    <t>מועדון כדוריד חולון</t>
  </si>
  <si>
    <t>כדוריד - נשים</t>
  </si>
  <si>
    <t>ענפים אישיים -בוגרים/ות</t>
  </si>
  <si>
    <t xml:space="preserve">א' </t>
  </si>
  <si>
    <t xml:space="preserve">ב' </t>
  </si>
  <si>
    <t xml:space="preserve">ג' </t>
  </si>
  <si>
    <t>ד'</t>
  </si>
  <si>
    <t>התעמלות אומנותית</t>
  </si>
  <si>
    <t>מועדון עירוני להתעמלות אמנותית</t>
  </si>
  <si>
    <t>גלגיליות</t>
  </si>
  <si>
    <t xml:space="preserve"> הורי מחליקי הגלגיליות</t>
  </si>
  <si>
    <t>ג'ודו</t>
  </si>
  <si>
    <t xml:space="preserve"> פסגה ג'ודו</t>
  </si>
  <si>
    <t>באולינג</t>
  </si>
  <si>
    <t>באוול 300 חולון</t>
  </si>
  <si>
    <t>אתלטיקה קלה</t>
  </si>
  <si>
    <t xml:space="preserve"> חולון 2000 לספורט עממי - הפועל חולון</t>
  </si>
  <si>
    <t>טניס-שולחן</t>
  </si>
  <si>
    <t>שחיה</t>
  </si>
  <si>
    <t xml:space="preserve">אקרובטיקה </t>
  </si>
  <si>
    <t>עמותת ספורט בגין חולון</t>
  </si>
  <si>
    <t>טרמפולינה</t>
  </si>
  <si>
    <t>החלקה על הקרח</t>
  </si>
  <si>
    <t>ICE חולון</t>
  </si>
  <si>
    <t xml:space="preserve">סה"כ </t>
  </si>
  <si>
    <t>עמותה לקידום כדורגל בחולון - ירמיהו</t>
  </si>
  <si>
    <t xml:space="preserve">כדורגל חופים - ארזים חולון </t>
  </si>
  <si>
    <t>נוער/נערות</t>
  </si>
  <si>
    <t>נערים/ות</t>
  </si>
  <si>
    <t>ילדים/ות</t>
  </si>
  <si>
    <t xml:space="preserve">טרום רגל/סל </t>
  </si>
  <si>
    <t>ענפים קבוצתיים</t>
  </si>
  <si>
    <t>דירוג רמה</t>
  </si>
  <si>
    <t>2-3-4</t>
  </si>
  <si>
    <t>ניקוד</t>
  </si>
  <si>
    <t xml:space="preserve">כדורגל </t>
  </si>
  <si>
    <t xml:space="preserve"> ארזים חולון - עוצמה </t>
  </si>
  <si>
    <t xml:space="preserve">נוער </t>
  </si>
  <si>
    <t xml:space="preserve">מועדון לטיפוח הנוער בכדורגל - ירמיהו </t>
  </si>
  <si>
    <t>נוער</t>
  </si>
  <si>
    <t>נערות</t>
  </si>
  <si>
    <t>כדורסל</t>
  </si>
  <si>
    <t>כוכב עולה - הפועל חולון</t>
  </si>
  <si>
    <t>כוכבי על חולון והאזור - אליצור</t>
  </si>
  <si>
    <t xml:space="preserve">כדוריד </t>
  </si>
  <si>
    <t>סה"כ ניקוד:</t>
  </si>
  <si>
    <t>סך-התקציב</t>
  </si>
  <si>
    <t>עמותה לקידום כדורגל בחולון - ירמיהו (*)</t>
  </si>
  <si>
    <t>חלוקת בסיס</t>
  </si>
  <si>
    <t xml:space="preserve">תקציב מחלקות הבוגרים </t>
  </si>
  <si>
    <t xml:space="preserve">תקציב מחלקות הנוער  </t>
  </si>
  <si>
    <t>מענק חד פעמי לפרוייקט כ.רגל -עמותה לקידום כדורגל בחולון -(ירמיהו)</t>
  </si>
  <si>
    <t>תקציב מחלקות הבוגרים</t>
  </si>
  <si>
    <t>←</t>
  </si>
  <si>
    <t>מענק חד פעמי לפרוייקט כ.רגל חופים - ארזים חולון (עוצמה )</t>
  </si>
  <si>
    <t xml:space="preserve">הישגיות </t>
  </si>
  <si>
    <t>יתרת תקציב מחלקות הבוגרים לחלוקה</t>
  </si>
  <si>
    <t>התקציב כולל תוספת חד פעמית בסכום  של 150,000 ₪ לטובת הקבוצה כ.רגל בוגרים</t>
  </si>
  <si>
    <t>ביקרנו את טבלאות חלוקת סכומי התמיכות לעיל (להלן: טבלת החלוקה) .</t>
  </si>
  <si>
    <t xml:space="preserve">ערכנו את ביקורתנו בהתאם לתקני ביקורת מקובלים, שנקבעו בתקנות רואי חשבון (דרך פעולתו של רואה חשבון), התשל"ג-1973.  </t>
  </si>
  <si>
    <t>נציין כי במקרים מעטים טרם הוגשו כל המסמכים. במקרים אלו, הסתמכנו על נתוני שנה קודמת.</t>
  </si>
  <si>
    <t>לאחר שיתקבלו כל המסמכים, נבצע ביקורת נוספת ויתכנו שינויים בטבלת החלוקה.</t>
  </si>
  <si>
    <t xml:space="preserve">טבלת החלוקה הנ"ל משקפת באופן כללי בהתאם לכללי חשבונאות מקובלים, מכל הבחינות המהותיות, את התבחינים </t>
  </si>
  <si>
    <t>כספי התמיכה יועברו רק לאחר הצגת כל המסמכים הנדרשים על פי הדין</t>
  </si>
  <si>
    <t>חלוקת הקצבות לאגודות ספורט</t>
  </si>
  <si>
    <t>חלוקת הקצבות לאגודות הספורט 2022 - בוגרים</t>
  </si>
  <si>
    <t>חלוקת הקצבות לאגודות הספורט 2022 - נוער</t>
  </si>
  <si>
    <t xml:space="preserve">שאישרה ועדת התמיכות של עיריית חולון לשנת 2022 </t>
  </si>
  <si>
    <t>מצי'נג -עמותה לקידום כדורגל בחולון -(ירמיהו)</t>
  </si>
  <si>
    <t>ריק במקור</t>
  </si>
  <si>
    <t>ריק במקור2</t>
  </si>
  <si>
    <t>ריק במקור3</t>
  </si>
  <si>
    <t>ריק במקור4</t>
  </si>
  <si>
    <t>ריק במקור5</t>
  </si>
  <si>
    <t>ריק במקור6</t>
  </si>
  <si>
    <t>ריק במקור7</t>
  </si>
  <si>
    <t>ריק במקור8</t>
  </si>
  <si>
    <t>ריק במקור9</t>
  </si>
  <si>
    <t>5,400,000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</si>
</sst>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;;;"/>
  </numFmts>
  <fonts count="35" x14ac:knownFonts="1">
    <font>
      <sz val="11"/>
      <color theme="1"/>
      <name val="Arial"/>
      <family val="2"/>
      <charset val="177"/>
      <scheme val="minor"/>
    </font>
    <font>
      <sz val="12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sz val="13"/>
      <name val="Arial"/>
      <family val="2"/>
    </font>
    <font>
      <b/>
      <sz val="12"/>
      <color rgb="FF190494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  <font>
      <b/>
      <u/>
      <sz val="28"/>
      <name val="Arial"/>
      <family val="2"/>
    </font>
    <font>
      <b/>
      <sz val="14"/>
      <color indexed="12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sz val="12"/>
      <color rgb="FF0000FF"/>
      <name val="Arial"/>
      <family val="2"/>
    </font>
    <font>
      <b/>
      <sz val="11"/>
      <color indexed="12"/>
      <name val="Arial"/>
      <family val="2"/>
    </font>
    <font>
      <sz val="11"/>
      <color theme="1"/>
      <name val="Arial"/>
      <family val="2"/>
      <scheme val="minor"/>
    </font>
    <font>
      <sz val="12"/>
      <color theme="0"/>
      <name val="Arial"/>
      <family val="2"/>
    </font>
    <font>
      <b/>
      <sz val="36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b/>
      <sz val="11"/>
      <color rgb="FF000000"/>
      <name val="Arial"/>
      <family val="2"/>
      <scheme val="minor"/>
    </font>
    <font>
      <b/>
      <u/>
      <sz val="12"/>
      <name val="Arial"/>
      <family val="2"/>
    </font>
    <font>
      <b/>
      <sz val="12"/>
      <color theme="1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1" fillId="0" borderId="0" xfId="0" applyFont="1"/>
    <xf numFmtId="164" fontId="1" fillId="0" borderId="0" xfId="0" applyNumberFormat="1" applyFont="1"/>
    <xf numFmtId="3" fontId="3" fillId="0" borderId="0" xfId="0" applyNumberFormat="1" applyFont="1"/>
    <xf numFmtId="164" fontId="9" fillId="0" borderId="6" xfId="0" applyNumberFormat="1" applyFont="1" applyBorder="1" applyAlignment="1">
      <alignment horizontal="center" vertical="center" wrapText="1"/>
    </xf>
    <xf numFmtId="0" fontId="6" fillId="2" borderId="13" xfId="0" applyFont="1" applyFill="1" applyBorder="1" applyAlignment="1">
      <alignment wrapText="1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1" fontId="12" fillId="2" borderId="13" xfId="0" applyNumberFormat="1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 wrapText="1"/>
    </xf>
    <xf numFmtId="164" fontId="3" fillId="4" borderId="17" xfId="0" applyNumberFormat="1" applyFont="1" applyFill="1" applyBorder="1" applyAlignment="1">
      <alignment horizontal="left" vertical="center" wrapText="1"/>
    </xf>
    <xf numFmtId="0" fontId="8" fillId="2" borderId="19" xfId="0" applyFont="1" applyFill="1" applyBorder="1"/>
    <xf numFmtId="9" fontId="6" fillId="2" borderId="20" xfId="0" applyNumberFormat="1" applyFont="1" applyFill="1" applyBorder="1" applyAlignment="1">
      <alignment horizontal="center"/>
    </xf>
    <xf numFmtId="9" fontId="6" fillId="2" borderId="21" xfId="0" applyNumberFormat="1" applyFont="1" applyFill="1" applyBorder="1" applyAlignment="1">
      <alignment horizontal="center"/>
    </xf>
    <xf numFmtId="9" fontId="6" fillId="2" borderId="22" xfId="0" applyNumberFormat="1" applyFont="1" applyFill="1" applyBorder="1" applyAlignment="1">
      <alignment horizontal="center"/>
    </xf>
    <xf numFmtId="0" fontId="3" fillId="0" borderId="0" xfId="0" applyFont="1"/>
    <xf numFmtId="3" fontId="1" fillId="0" borderId="8" xfId="0" applyNumberFormat="1" applyFont="1" applyBorder="1"/>
    <xf numFmtId="0" fontId="1" fillId="0" borderId="8" xfId="0" applyFont="1" applyBorder="1"/>
    <xf numFmtId="3" fontId="1" fillId="0" borderId="2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2" borderId="1" xfId="0" applyFont="1" applyFill="1" applyBorder="1"/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37" xfId="0" applyFont="1" applyFill="1" applyBorder="1"/>
    <xf numFmtId="0" fontId="8" fillId="2" borderId="41" xfId="0" applyFont="1" applyFill="1" applyBorder="1"/>
    <xf numFmtId="1" fontId="6" fillId="2" borderId="38" xfId="0" applyNumberFormat="1" applyFont="1" applyFill="1" applyBorder="1" applyAlignment="1">
      <alignment horizontal="center"/>
    </xf>
    <xf numFmtId="1" fontId="6" fillId="2" borderId="20" xfId="0" applyNumberFormat="1" applyFont="1" applyFill="1" applyBorder="1" applyAlignment="1">
      <alignment horizontal="center"/>
    </xf>
    <xf numFmtId="1" fontId="6" fillId="2" borderId="21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8" fillId="0" borderId="8" xfId="0" applyFont="1" applyBorder="1"/>
    <xf numFmtId="3" fontId="19" fillId="0" borderId="8" xfId="0" applyNumberFormat="1" applyFont="1" applyBorder="1"/>
    <xf numFmtId="0" fontId="20" fillId="0" borderId="0" xfId="0" applyFont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10" fillId="6" borderId="8" xfId="0" applyFont="1" applyFill="1" applyBorder="1"/>
    <xf numFmtId="9" fontId="3" fillId="6" borderId="8" xfId="0" applyNumberFormat="1" applyFont="1" applyFill="1" applyBorder="1" applyAlignment="1">
      <alignment horizontal="center"/>
    </xf>
    <xf numFmtId="3" fontId="12" fillId="0" borderId="13" xfId="0" applyNumberFormat="1" applyFont="1" applyBorder="1"/>
    <xf numFmtId="3" fontId="12" fillId="0" borderId="0" xfId="0" applyNumberFormat="1" applyFont="1"/>
    <xf numFmtId="0" fontId="3" fillId="6" borderId="8" xfId="0" applyFont="1" applyFill="1" applyBorder="1"/>
    <xf numFmtId="0" fontId="3" fillId="6" borderId="8" xfId="0" applyFont="1" applyFill="1" applyBorder="1" applyAlignment="1">
      <alignment horizontal="center"/>
    </xf>
    <xf numFmtId="0" fontId="3" fillId="6" borderId="32" xfId="0" applyFont="1" applyFill="1" applyBorder="1"/>
    <xf numFmtId="0" fontId="17" fillId="6" borderId="32" xfId="0" applyFont="1" applyFill="1" applyBorder="1" applyAlignment="1">
      <alignment horizontal="center"/>
    </xf>
    <xf numFmtId="164" fontId="3" fillId="4" borderId="32" xfId="0" applyNumberFormat="1" applyFont="1" applyFill="1" applyBorder="1" applyAlignment="1">
      <alignment vertical="center" wrapText="1"/>
    </xf>
    <xf numFmtId="3" fontId="10" fillId="7" borderId="55" xfId="0" applyNumberFormat="1" applyFont="1" applyFill="1" applyBorder="1"/>
    <xf numFmtId="0" fontId="13" fillId="3" borderId="4" xfId="0" applyFont="1" applyFill="1" applyBorder="1" applyAlignment="1">
      <alignment horizontal="right"/>
    </xf>
    <xf numFmtId="0" fontId="1" fillId="3" borderId="14" xfId="0" applyFont="1" applyFill="1" applyBorder="1"/>
    <xf numFmtId="0" fontId="3" fillId="3" borderId="8" xfId="0" applyFont="1" applyFill="1" applyBorder="1"/>
    <xf numFmtId="0" fontId="1" fillId="3" borderId="8" xfId="0" applyFont="1" applyFill="1" applyBorder="1" applyAlignment="1">
      <alignment horizontal="center"/>
    </xf>
    <xf numFmtId="2" fontId="1" fillId="3" borderId="8" xfId="0" applyNumberFormat="1" applyFont="1" applyFill="1" applyBorder="1"/>
    <xf numFmtId="3" fontId="1" fillId="3" borderId="13" xfId="0" applyNumberFormat="1" applyFont="1" applyFill="1" applyBorder="1"/>
    <xf numFmtId="0" fontId="1" fillId="3" borderId="66" xfId="0" applyFont="1" applyFill="1" applyBorder="1"/>
    <xf numFmtId="0" fontId="3" fillId="3" borderId="32" xfId="0" applyFont="1" applyFill="1" applyBorder="1"/>
    <xf numFmtId="0" fontId="1" fillId="3" borderId="32" xfId="0" applyFont="1" applyFill="1" applyBorder="1" applyAlignment="1">
      <alignment horizontal="center"/>
    </xf>
    <xf numFmtId="0" fontId="3" fillId="3" borderId="44" xfId="0" applyFont="1" applyFill="1" applyBorder="1"/>
    <xf numFmtId="0" fontId="1" fillId="3" borderId="44" xfId="0" applyFont="1" applyFill="1" applyBorder="1" applyAlignment="1">
      <alignment horizontal="center"/>
    </xf>
    <xf numFmtId="0" fontId="11" fillId="3" borderId="67" xfId="0" applyFont="1" applyFill="1" applyBorder="1" applyAlignment="1">
      <alignment horizontal="right"/>
    </xf>
    <xf numFmtId="2" fontId="11" fillId="3" borderId="67" xfId="0" applyNumberFormat="1" applyFont="1" applyFill="1" applyBorder="1"/>
    <xf numFmtId="3" fontId="11" fillId="0" borderId="67" xfId="0" applyNumberFormat="1" applyFont="1" applyBorder="1"/>
    <xf numFmtId="0" fontId="25" fillId="0" borderId="8" xfId="0" applyFont="1" applyBorder="1"/>
    <xf numFmtId="3" fontId="17" fillId="0" borderId="8" xfId="0" applyNumberFormat="1" applyFont="1" applyBorder="1" applyAlignment="1">
      <alignment readingOrder="2"/>
    </xf>
    <xf numFmtId="3" fontId="17" fillId="0" borderId="0" xfId="0" applyNumberFormat="1" applyFont="1"/>
    <xf numFmtId="0" fontId="26" fillId="0" borderId="0" xfId="0" applyFont="1"/>
    <xf numFmtId="3" fontId="0" fillId="0" borderId="0" xfId="0" applyNumberFormat="1"/>
    <xf numFmtId="3" fontId="10" fillId="0" borderId="19" xfId="0" applyNumberFormat="1" applyFont="1" applyBorder="1" applyAlignment="1">
      <alignment horizontal="right"/>
    </xf>
    <xf numFmtId="3" fontId="10" fillId="0" borderId="19" xfId="0" applyNumberFormat="1" applyFont="1" applyBorder="1"/>
    <xf numFmtId="3" fontId="10" fillId="0" borderId="0" xfId="0" applyNumberFormat="1" applyFont="1"/>
    <xf numFmtId="3" fontId="3" fillId="2" borderId="53" xfId="0" applyNumberFormat="1" applyFont="1" applyFill="1" applyBorder="1"/>
    <xf numFmtId="2" fontId="27" fillId="0" borderId="0" xfId="0" applyNumberFormat="1" applyFont="1"/>
    <xf numFmtId="9" fontId="3" fillId="0" borderId="68" xfId="0" applyNumberFormat="1" applyFont="1" applyBorder="1" applyAlignment="1">
      <alignment horizontal="right" readingOrder="2"/>
    </xf>
    <xf numFmtId="10" fontId="3" fillId="0" borderId="63" xfId="0" applyNumberFormat="1" applyFont="1" applyBorder="1" applyAlignment="1">
      <alignment horizontal="right" readingOrder="2"/>
    </xf>
    <xf numFmtId="3" fontId="3" fillId="0" borderId="53" xfId="0" applyNumberFormat="1" applyFont="1" applyBorder="1"/>
    <xf numFmtId="3" fontId="3" fillId="2" borderId="23" xfId="0" applyNumberFormat="1" applyFont="1" applyFill="1" applyBorder="1"/>
    <xf numFmtId="9" fontId="3" fillId="0" borderId="48" xfId="0" applyNumberFormat="1" applyFont="1" applyBorder="1" applyAlignment="1">
      <alignment horizontal="right" readingOrder="2"/>
    </xf>
    <xf numFmtId="10" fontId="3" fillId="0" borderId="43" xfId="0" applyNumberFormat="1" applyFont="1" applyBorder="1" applyAlignment="1">
      <alignment horizontal="right" readingOrder="2"/>
    </xf>
    <xf numFmtId="3" fontId="3" fillId="0" borderId="47" xfId="0" applyNumberFormat="1" applyFont="1" applyBorder="1"/>
    <xf numFmtId="3" fontId="28" fillId="0" borderId="0" xfId="0" applyNumberFormat="1" applyFont="1"/>
    <xf numFmtId="0" fontId="3" fillId="2" borderId="18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68" xfId="0" applyFont="1" applyFill="1" applyBorder="1"/>
    <xf numFmtId="3" fontId="3" fillId="2" borderId="63" xfId="0" applyNumberFormat="1" applyFont="1" applyFill="1" applyBorder="1"/>
    <xf numFmtId="0" fontId="3" fillId="2" borderId="63" xfId="0" applyFont="1" applyFill="1" applyBorder="1"/>
    <xf numFmtId="0" fontId="29" fillId="2" borderId="63" xfId="0" applyFont="1" applyFill="1" applyBorder="1" applyAlignment="1">
      <alignment horizontal="center"/>
    </xf>
    <xf numFmtId="3" fontId="5" fillId="2" borderId="53" xfId="0" applyNumberFormat="1" applyFont="1" applyFill="1" applyBorder="1"/>
    <xf numFmtId="0" fontId="3" fillId="2" borderId="48" xfId="0" applyFont="1" applyFill="1" applyBorder="1"/>
    <xf numFmtId="3" fontId="3" fillId="2" borderId="64" xfId="0" applyNumberFormat="1" applyFont="1" applyFill="1" applyBorder="1"/>
    <xf numFmtId="0" fontId="1" fillId="2" borderId="64" xfId="0" applyFont="1" applyFill="1" applyBorder="1"/>
    <xf numFmtId="0" fontId="29" fillId="2" borderId="64" xfId="0" applyFont="1" applyFill="1" applyBorder="1"/>
    <xf numFmtId="3" fontId="27" fillId="2" borderId="47" xfId="0" applyNumberFormat="1" applyFont="1" applyFill="1" applyBorder="1"/>
    <xf numFmtId="0" fontId="25" fillId="0" borderId="0" xfId="0" applyFont="1"/>
    <xf numFmtId="0" fontId="30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3" fontId="29" fillId="0" borderId="0" xfId="0" applyNumberFormat="1" applyFont="1"/>
    <xf numFmtId="164" fontId="29" fillId="0" borderId="0" xfId="0" applyNumberFormat="1" applyFont="1"/>
    <xf numFmtId="0" fontId="31" fillId="0" borderId="0" xfId="0" applyFont="1" applyAlignment="1">
      <alignment horizontal="right" vertical="center" readingOrder="2"/>
    </xf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vertical="center" wrapText="1" readingOrder="2"/>
    </xf>
    <xf numFmtId="0" fontId="34" fillId="0" borderId="0" xfId="0" applyFont="1" applyAlignment="1">
      <alignment horizontal="center" vertical="center" wrapText="1" readingOrder="2"/>
    </xf>
    <xf numFmtId="14" fontId="3" fillId="0" borderId="0" xfId="0" applyNumberFormat="1" applyFont="1"/>
    <xf numFmtId="1" fontId="1" fillId="0" borderId="43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3" fontId="1" fillId="0" borderId="27" xfId="0" applyNumberFormat="1" applyFont="1" applyBorder="1"/>
    <xf numFmtId="3" fontId="1" fillId="0" borderId="34" xfId="0" applyNumberFormat="1" applyFont="1" applyBorder="1"/>
    <xf numFmtId="3" fontId="1" fillId="0" borderId="47" xfId="0" applyNumberFormat="1" applyFont="1" applyBorder="1"/>
    <xf numFmtId="3" fontId="1" fillId="0" borderId="55" xfId="0" applyNumberFormat="1" applyFont="1" applyBorder="1"/>
    <xf numFmtId="3" fontId="1" fillId="0" borderId="56" xfId="0" applyNumberFormat="1" applyFont="1" applyBorder="1"/>
    <xf numFmtId="3" fontId="1" fillId="0" borderId="23" xfId="0" applyNumberFormat="1" applyFont="1" applyBorder="1"/>
    <xf numFmtId="3" fontId="11" fillId="0" borderId="12" xfId="0" applyNumberFormat="1" applyFont="1" applyBorder="1"/>
    <xf numFmtId="9" fontId="10" fillId="0" borderId="0" xfId="0" applyNumberFormat="1" applyFont="1" applyBorder="1" applyAlignment="1">
      <alignment horizontal="right" readingOrder="2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/>
    <xf numFmtId="0" fontId="0" fillId="0" borderId="0" xfId="0" applyBorder="1"/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/>
    <xf numFmtId="3" fontId="3" fillId="4" borderId="69" xfId="0" applyNumberFormat="1" applyFont="1" applyFill="1" applyBorder="1"/>
    <xf numFmtId="3" fontId="1" fillId="0" borderId="36" xfId="0" applyNumberFormat="1" applyFont="1" applyBorder="1"/>
    <xf numFmtId="3" fontId="11" fillId="0" borderId="65" xfId="0" applyNumberFormat="1" applyFont="1" applyBorder="1"/>
    <xf numFmtId="0" fontId="1" fillId="3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3" borderId="54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3" fillId="6" borderId="16" xfId="0" applyNumberFormat="1" applyFont="1" applyFill="1" applyBorder="1" applyAlignment="1">
      <alignment horizontal="center"/>
    </xf>
    <xf numFmtId="0" fontId="17" fillId="6" borderId="54" xfId="0" applyFont="1" applyFill="1" applyBorder="1" applyAlignment="1">
      <alignment horizontal="center"/>
    </xf>
    <xf numFmtId="0" fontId="13" fillId="0" borderId="8" xfId="0" applyFont="1" applyBorder="1" applyAlignment="1">
      <alignment horizontal="right"/>
    </xf>
    <xf numFmtId="0" fontId="15" fillId="0" borderId="16" xfId="0" applyFont="1" applyBorder="1" applyAlignment="1">
      <alignment horizontal="right"/>
    </xf>
    <xf numFmtId="9" fontId="3" fillId="6" borderId="16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13" fillId="0" borderId="8" xfId="0" applyFont="1" applyBorder="1" applyAlignment="1">
      <alignment horizontal="right" readingOrder="2"/>
    </xf>
    <xf numFmtId="0" fontId="7" fillId="2" borderId="4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 wrapText="1"/>
    </xf>
    <xf numFmtId="49" fontId="6" fillId="2" borderId="7" xfId="0" applyNumberFormat="1" applyFont="1" applyFill="1" applyBorder="1" applyAlignment="1"/>
    <xf numFmtId="0" fontId="5" fillId="2" borderId="12" xfId="0" applyFont="1" applyFill="1" applyBorder="1" applyAlignment="1">
      <alignment vertical="center" wrapText="1"/>
    </xf>
    <xf numFmtId="0" fontId="18" fillId="0" borderId="19" xfId="0" applyFont="1" applyBorder="1"/>
    <xf numFmtId="3" fontId="19" fillId="0" borderId="19" xfId="0" applyNumberFormat="1" applyFont="1" applyBorder="1"/>
    <xf numFmtId="165" fontId="6" fillId="2" borderId="3" xfId="0" applyNumberFormat="1" applyFont="1" applyFill="1" applyBorder="1"/>
    <xf numFmtId="165" fontId="7" fillId="2" borderId="3" xfId="0" applyNumberFormat="1" applyFont="1" applyFill="1" applyBorder="1" applyAlignment="1">
      <alignment horizontal="center"/>
    </xf>
    <xf numFmtId="165" fontId="8" fillId="2" borderId="3" xfId="0" applyNumberFormat="1" applyFont="1" applyFill="1" applyBorder="1" applyAlignment="1">
      <alignment horizontal="center"/>
    </xf>
    <xf numFmtId="165" fontId="8" fillId="2" borderId="5" xfId="0" applyNumberFormat="1" applyFont="1" applyFill="1" applyBorder="1" applyAlignment="1">
      <alignment horizontal="center"/>
    </xf>
    <xf numFmtId="165" fontId="5" fillId="2" borderId="9" xfId="0" applyNumberFormat="1" applyFont="1" applyFill="1" applyBorder="1" applyAlignment="1">
      <alignment vertical="center" wrapText="1"/>
    </xf>
    <xf numFmtId="165" fontId="9" fillId="0" borderId="12" xfId="0" applyNumberFormat="1" applyFont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right"/>
    </xf>
    <xf numFmtId="165" fontId="6" fillId="2" borderId="10" xfId="0" applyNumberFormat="1" applyFont="1" applyFill="1" applyBorder="1" applyAlignment="1">
      <alignment horizontal="right"/>
    </xf>
    <xf numFmtId="165" fontId="6" fillId="2" borderId="11" xfId="0" applyNumberFormat="1" applyFont="1" applyFill="1" applyBorder="1" applyAlignment="1">
      <alignment horizontal="right"/>
    </xf>
    <xf numFmtId="165" fontId="11" fillId="0" borderId="14" xfId="0" applyNumberFormat="1" applyFont="1" applyBorder="1"/>
    <xf numFmtId="165" fontId="3" fillId="3" borderId="14" xfId="0" applyNumberFormat="1" applyFont="1" applyFill="1" applyBorder="1"/>
    <xf numFmtId="165" fontId="5" fillId="2" borderId="18" xfId="0" applyNumberFormat="1" applyFont="1" applyFill="1" applyBorder="1" applyAlignment="1">
      <alignment horizontal="center" vertical="center" wrapText="1"/>
    </xf>
    <xf numFmtId="165" fontId="3" fillId="4" borderId="23" xfId="0" applyNumberFormat="1" applyFont="1" applyFill="1" applyBorder="1" applyAlignment="1">
      <alignment horizontal="left" vertical="center" wrapText="1"/>
    </xf>
    <xf numFmtId="165" fontId="3" fillId="4" borderId="9" xfId="0" applyNumberFormat="1" applyFont="1" applyFill="1" applyBorder="1"/>
    <xf numFmtId="165" fontId="13" fillId="0" borderId="8" xfId="0" applyNumberFormat="1" applyFont="1" applyBorder="1" applyAlignment="1">
      <alignment horizontal="right"/>
    </xf>
    <xf numFmtId="165" fontId="1" fillId="0" borderId="29" xfId="0" applyNumberFormat="1" applyFont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5" xfId="0" applyNumberFormat="1" applyFont="1" applyBorder="1"/>
    <xf numFmtId="165" fontId="1" fillId="0" borderId="36" xfId="0" applyNumberFormat="1" applyFont="1" applyBorder="1"/>
    <xf numFmtId="165" fontId="1" fillId="0" borderId="24" xfId="0" applyNumberFormat="1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1" fillId="0" borderId="27" xfId="0" applyNumberFormat="1" applyFont="1" applyBorder="1"/>
    <xf numFmtId="165" fontId="3" fillId="0" borderId="27" xfId="0" applyNumberFormat="1" applyFont="1" applyBorder="1"/>
    <xf numFmtId="165" fontId="1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5" fontId="1" fillId="0" borderId="33" xfId="0" applyNumberFormat="1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165" fontId="3" fillId="0" borderId="8" xfId="0" applyNumberFormat="1" applyFont="1" applyBorder="1"/>
    <xf numFmtId="165" fontId="1" fillId="0" borderId="8" xfId="0" applyNumberFormat="1" applyFont="1" applyBorder="1" applyAlignment="1">
      <alignment horizontal="center"/>
    </xf>
    <xf numFmtId="165" fontId="6" fillId="2" borderId="1" xfId="0" applyNumberFormat="1" applyFont="1" applyFill="1" applyBorder="1"/>
    <xf numFmtId="165" fontId="7" fillId="2" borderId="1" xfId="0" applyNumberFormat="1" applyFont="1" applyFill="1" applyBorder="1" applyAlignment="1">
      <alignment horizontal="center"/>
    </xf>
    <xf numFmtId="165" fontId="7" fillId="2" borderId="27" xfId="0" applyNumberFormat="1" applyFont="1" applyFill="1" applyBorder="1" applyAlignment="1">
      <alignment horizontal="center"/>
    </xf>
    <xf numFmtId="165" fontId="5" fillId="3" borderId="12" xfId="0" applyNumberFormat="1" applyFont="1" applyFill="1" applyBorder="1" applyAlignment="1">
      <alignment horizontal="center" vertical="center" wrapText="1"/>
    </xf>
    <xf numFmtId="165" fontId="5" fillId="2" borderId="12" xfId="0" applyNumberFormat="1" applyFont="1" applyFill="1" applyBorder="1" applyAlignment="1">
      <alignment vertical="center" wrapText="1"/>
    </xf>
    <xf numFmtId="165" fontId="8" fillId="2" borderId="36" xfId="0" applyNumberFormat="1" applyFont="1" applyFill="1" applyBorder="1" applyAlignment="1">
      <alignment horizontal="center"/>
    </xf>
    <xf numFmtId="165" fontId="8" fillId="2" borderId="35" xfId="0" applyNumberFormat="1" applyFont="1" applyFill="1" applyBorder="1" applyAlignment="1">
      <alignment horizontal="center"/>
    </xf>
    <xf numFmtId="165" fontId="8" fillId="2" borderId="25" xfId="0" applyNumberFormat="1" applyFont="1" applyFill="1" applyBorder="1" applyAlignment="1">
      <alignment horizontal="center"/>
    </xf>
    <xf numFmtId="165" fontId="8" fillId="2" borderId="26" xfId="0" applyNumberFormat="1" applyFont="1" applyFill="1" applyBorder="1" applyAlignment="1">
      <alignment horizontal="center"/>
    </xf>
    <xf numFmtId="165" fontId="6" fillId="2" borderId="38" xfId="0" applyNumberFormat="1" applyFont="1" applyFill="1" applyBorder="1" applyAlignment="1">
      <alignment horizontal="center"/>
    </xf>
    <xf numFmtId="165" fontId="6" fillId="2" borderId="39" xfId="0" applyNumberFormat="1" applyFont="1" applyFill="1" applyBorder="1" applyAlignment="1">
      <alignment horizontal="center"/>
    </xf>
    <xf numFmtId="165" fontId="6" fillId="2" borderId="21" xfId="0" applyNumberFormat="1" applyFont="1" applyFill="1" applyBorder="1" applyAlignment="1">
      <alignment horizontal="center"/>
    </xf>
    <xf numFmtId="165" fontId="6" fillId="2" borderId="22" xfId="0" applyNumberFormat="1" applyFont="1" applyFill="1" applyBorder="1" applyAlignment="1">
      <alignment horizontal="center"/>
    </xf>
    <xf numFmtId="165" fontId="5" fillId="3" borderId="40" xfId="0" applyNumberFormat="1" applyFont="1" applyFill="1" applyBorder="1" applyAlignment="1">
      <alignment horizontal="center" vertical="center" wrapText="1"/>
    </xf>
    <xf numFmtId="165" fontId="6" fillId="2" borderId="20" xfId="0" applyNumberFormat="1" applyFont="1" applyFill="1" applyBorder="1" applyAlignment="1">
      <alignment horizontal="center"/>
    </xf>
    <xf numFmtId="165" fontId="13" fillId="0" borderId="8" xfId="0" applyNumberFormat="1" applyFont="1" applyBorder="1" applyAlignment="1">
      <alignment horizontal="right" readingOrder="2"/>
    </xf>
    <xf numFmtId="165" fontId="1" fillId="0" borderId="24" xfId="0" applyNumberFormat="1" applyFont="1" applyBorder="1" applyAlignment="1">
      <alignment horizontal="center" readingOrder="2"/>
    </xf>
    <xf numFmtId="165" fontId="14" fillId="0" borderId="25" xfId="0" applyNumberFormat="1" applyFont="1" applyBorder="1" applyAlignment="1">
      <alignment horizontal="center" readingOrder="2"/>
    </xf>
    <xf numFmtId="165" fontId="5" fillId="3" borderId="42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Border="1"/>
    <xf numFmtId="165" fontId="1" fillId="0" borderId="43" xfId="0" applyNumberFormat="1" applyFont="1" applyBorder="1" applyAlignment="1">
      <alignment horizontal="center"/>
    </xf>
    <xf numFmtId="165" fontId="1" fillId="0" borderId="44" xfId="0" applyNumberFormat="1" applyFont="1" applyFill="1" applyBorder="1" applyAlignment="1">
      <alignment horizontal="center"/>
    </xf>
    <xf numFmtId="165" fontId="1" fillId="0" borderId="45" xfId="0" applyNumberFormat="1" applyFont="1" applyFill="1" applyBorder="1" applyAlignment="1">
      <alignment horizontal="center"/>
    </xf>
    <xf numFmtId="165" fontId="1" fillId="0" borderId="46" xfId="0" applyNumberFormat="1" applyFont="1" applyFill="1" applyBorder="1" applyAlignment="1">
      <alignment horizontal="center"/>
    </xf>
    <xf numFmtId="165" fontId="1" fillId="0" borderId="46" xfId="0" applyNumberFormat="1" applyFont="1" applyBorder="1" applyAlignment="1">
      <alignment horizontal="center"/>
    </xf>
    <xf numFmtId="165" fontId="1" fillId="0" borderId="44" xfId="0" applyNumberFormat="1" applyFont="1" applyBorder="1" applyAlignment="1">
      <alignment horizontal="center"/>
    </xf>
    <xf numFmtId="165" fontId="1" fillId="0" borderId="45" xfId="0" applyNumberFormat="1" applyFont="1" applyBorder="1" applyAlignment="1">
      <alignment horizontal="center"/>
    </xf>
    <xf numFmtId="165" fontId="1" fillId="0" borderId="49" xfId="0" applyNumberFormat="1" applyFont="1" applyBorder="1" applyAlignment="1">
      <alignment horizontal="center"/>
    </xf>
    <xf numFmtId="165" fontId="1" fillId="0" borderId="49" xfId="0" applyNumberFormat="1" applyFont="1" applyFill="1" applyBorder="1" applyAlignment="1">
      <alignment horizontal="center"/>
    </xf>
    <xf numFmtId="165" fontId="1" fillId="0" borderId="50" xfId="0" applyNumberFormat="1" applyFont="1" applyFill="1" applyBorder="1" applyAlignment="1">
      <alignment horizontal="center"/>
    </xf>
    <xf numFmtId="165" fontId="14" fillId="0" borderId="50" xfId="0" applyNumberFormat="1" applyFont="1" applyFill="1" applyBorder="1" applyAlignment="1">
      <alignment horizontal="center" readingOrder="2"/>
    </xf>
    <xf numFmtId="165" fontId="1" fillId="0" borderId="51" xfId="0" applyNumberFormat="1" applyFont="1" applyFill="1" applyBorder="1" applyAlignment="1">
      <alignment horizontal="center"/>
    </xf>
    <xf numFmtId="165" fontId="1" fillId="0" borderId="52" xfId="0" applyNumberFormat="1" applyFont="1" applyFill="1" applyBorder="1" applyAlignment="1">
      <alignment horizontal="center"/>
    </xf>
    <xf numFmtId="165" fontId="1" fillId="0" borderId="52" xfId="0" applyNumberFormat="1" applyFont="1" applyBorder="1" applyAlignment="1">
      <alignment horizontal="center"/>
    </xf>
    <xf numFmtId="165" fontId="14" fillId="0" borderId="50" xfId="0" applyNumberFormat="1" applyFont="1" applyBorder="1" applyAlignment="1">
      <alignment horizontal="center" readingOrder="2"/>
    </xf>
    <xf numFmtId="165" fontId="1" fillId="0" borderId="51" xfId="0" applyNumberFormat="1" applyFont="1" applyBorder="1" applyAlignment="1">
      <alignment horizontal="center"/>
    </xf>
    <xf numFmtId="165" fontId="3" fillId="0" borderId="53" xfId="0" applyNumberFormat="1" applyFont="1" applyBorder="1"/>
    <xf numFmtId="165" fontId="1" fillId="0" borderId="31" xfId="0" applyNumberFormat="1" applyFont="1" applyFill="1" applyBorder="1" applyAlignment="1">
      <alignment horizontal="center"/>
    </xf>
    <xf numFmtId="165" fontId="1" fillId="0" borderId="32" xfId="0" applyNumberFormat="1" applyFont="1" applyFill="1" applyBorder="1" applyAlignment="1">
      <alignment horizontal="center"/>
    </xf>
    <xf numFmtId="165" fontId="1" fillId="0" borderId="33" xfId="0" applyNumberFormat="1" applyFont="1" applyFill="1" applyBorder="1" applyAlignment="1">
      <alignment horizontal="center"/>
    </xf>
    <xf numFmtId="165" fontId="1" fillId="0" borderId="54" xfId="0" applyNumberFormat="1" applyFont="1" applyFill="1" applyBorder="1" applyAlignment="1">
      <alignment horizontal="center"/>
    </xf>
    <xf numFmtId="165" fontId="1" fillId="0" borderId="54" xfId="0" applyNumberFormat="1" applyFont="1" applyBorder="1" applyAlignment="1">
      <alignment horizontal="center"/>
    </xf>
    <xf numFmtId="165" fontId="1" fillId="0" borderId="50" xfId="0" applyNumberFormat="1" applyFont="1" applyBorder="1" applyAlignment="1">
      <alignment horizontal="center"/>
    </xf>
    <xf numFmtId="165" fontId="1" fillId="0" borderId="53" xfId="0" applyNumberFormat="1" applyFont="1" applyBorder="1"/>
    <xf numFmtId="165" fontId="1" fillId="0" borderId="57" xfId="0" applyNumberFormat="1" applyFont="1" applyBorder="1" applyAlignment="1">
      <alignment horizontal="center"/>
    </xf>
    <xf numFmtId="165" fontId="1" fillId="0" borderId="57" xfId="0" applyNumberFormat="1" applyFont="1" applyFill="1" applyBorder="1" applyAlignment="1">
      <alignment horizontal="center"/>
    </xf>
    <xf numFmtId="165" fontId="1" fillId="0" borderId="58" xfId="0" applyNumberFormat="1" applyFont="1" applyFill="1" applyBorder="1" applyAlignment="1">
      <alignment horizontal="center"/>
    </xf>
    <xf numFmtId="165" fontId="1" fillId="0" borderId="59" xfId="0" applyNumberFormat="1" applyFont="1" applyFill="1" applyBorder="1" applyAlignment="1">
      <alignment horizontal="center"/>
    </xf>
    <xf numFmtId="165" fontId="1" fillId="0" borderId="60" xfId="0" applyNumberFormat="1" applyFont="1" applyFill="1" applyBorder="1" applyAlignment="1">
      <alignment horizontal="center"/>
    </xf>
    <xf numFmtId="165" fontId="1" fillId="0" borderId="60" xfId="0" applyNumberFormat="1" applyFont="1" applyBorder="1" applyAlignment="1">
      <alignment horizontal="center"/>
    </xf>
    <xf numFmtId="165" fontId="1" fillId="0" borderId="58" xfId="0" applyNumberFormat="1" applyFont="1" applyBorder="1" applyAlignment="1">
      <alignment horizontal="center"/>
    </xf>
    <xf numFmtId="165" fontId="1" fillId="0" borderId="59" xfId="0" applyNumberFormat="1" applyFont="1" applyBorder="1" applyAlignment="1">
      <alignment horizontal="center"/>
    </xf>
    <xf numFmtId="165" fontId="1" fillId="0" borderId="12" xfId="0" applyNumberFormat="1" applyFont="1" applyBorder="1"/>
    <xf numFmtId="165" fontId="14" fillId="0" borderId="58" xfId="0" applyNumberFormat="1" applyFont="1" applyFill="1" applyBorder="1" applyAlignment="1">
      <alignment horizontal="center" readingOrder="2"/>
    </xf>
    <xf numFmtId="165" fontId="14" fillId="0" borderId="58" xfId="0" applyNumberFormat="1" applyFont="1" applyBorder="1" applyAlignment="1">
      <alignment horizontal="center" readingOrder="2"/>
    </xf>
    <xf numFmtId="165" fontId="3" fillId="0" borderId="23" xfId="0" applyNumberFormat="1" applyFont="1" applyBorder="1"/>
    <xf numFmtId="165" fontId="1" fillId="0" borderId="24" xfId="0" applyNumberFormat="1" applyFont="1" applyFill="1" applyBorder="1" applyAlignment="1">
      <alignment horizontal="center"/>
    </xf>
    <xf numFmtId="165" fontId="1" fillId="0" borderId="25" xfId="0" applyNumberFormat="1" applyFont="1" applyFill="1" applyBorder="1" applyAlignment="1">
      <alignment horizontal="center"/>
    </xf>
    <xf numFmtId="165" fontId="1" fillId="0" borderId="26" xfId="0" applyNumberFormat="1" applyFont="1" applyFill="1" applyBorder="1" applyAlignment="1">
      <alignment horizontal="center"/>
    </xf>
    <xf numFmtId="165" fontId="1" fillId="0" borderId="35" xfId="0" applyNumberFormat="1" applyFont="1" applyFill="1" applyBorder="1" applyAlignment="1">
      <alignment horizontal="center"/>
    </xf>
    <xf numFmtId="165" fontId="1" fillId="0" borderId="43" xfId="0" applyNumberFormat="1" applyFont="1" applyFill="1" applyBorder="1" applyAlignment="1">
      <alignment horizontal="center"/>
    </xf>
    <xf numFmtId="165" fontId="1" fillId="0" borderId="29" xfId="0" applyNumberFormat="1" applyFont="1" applyFill="1" applyBorder="1" applyAlignment="1">
      <alignment horizontal="center"/>
    </xf>
    <xf numFmtId="165" fontId="1" fillId="0" borderId="30" xfId="0" applyNumberFormat="1" applyFont="1" applyFill="1" applyBorder="1" applyAlignment="1">
      <alignment horizontal="center"/>
    </xf>
    <xf numFmtId="165" fontId="1" fillId="0" borderId="61" xfId="0" applyNumberFormat="1" applyFont="1" applyFill="1" applyBorder="1" applyAlignment="1">
      <alignment horizontal="center"/>
    </xf>
    <xf numFmtId="165" fontId="1" fillId="0" borderId="62" xfId="0" applyNumberFormat="1" applyFont="1" applyFill="1" applyBorder="1" applyAlignment="1">
      <alignment horizontal="center"/>
    </xf>
    <xf numFmtId="165" fontId="1" fillId="0" borderId="62" xfId="0" applyNumberFormat="1" applyFont="1" applyBorder="1" applyAlignment="1">
      <alignment horizontal="center"/>
    </xf>
    <xf numFmtId="165" fontId="1" fillId="0" borderId="61" xfId="0" applyNumberFormat="1" applyFont="1" applyBorder="1" applyAlignment="1">
      <alignment horizontal="center"/>
    </xf>
    <xf numFmtId="165" fontId="3" fillId="0" borderId="5" xfId="0" applyNumberFormat="1" applyFont="1" applyBorder="1"/>
    <xf numFmtId="165" fontId="15" fillId="0" borderId="15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center"/>
    </xf>
    <xf numFmtId="165" fontId="1" fillId="0" borderId="8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right"/>
    </xf>
    <xf numFmtId="165" fontId="0" fillId="0" borderId="0" xfId="0" applyNumberFormat="1" applyFill="1"/>
    <xf numFmtId="165" fontId="0" fillId="0" borderId="25" xfId="0" applyNumberFormat="1" applyBorder="1"/>
    <xf numFmtId="165" fontId="16" fillId="0" borderId="25" xfId="0" applyNumberFormat="1" applyFont="1" applyBorder="1"/>
    <xf numFmtId="165" fontId="1" fillId="0" borderId="25" xfId="0" applyNumberFormat="1" applyFont="1" applyBorder="1"/>
    <xf numFmtId="165" fontId="0" fillId="5" borderId="18" xfId="0" applyNumberFormat="1" applyFill="1" applyBorder="1"/>
    <xf numFmtId="165" fontId="17" fillId="5" borderId="0" xfId="0" applyNumberFormat="1" applyFont="1" applyFill="1" applyAlignment="1">
      <alignment horizontal="right"/>
    </xf>
    <xf numFmtId="165" fontId="1" fillId="5" borderId="0" xfId="0" applyNumberFormat="1" applyFont="1" applyFill="1" applyAlignment="1">
      <alignment horizontal="center"/>
    </xf>
    <xf numFmtId="165" fontId="1" fillId="5" borderId="63" xfId="0" applyNumberFormat="1" applyFont="1" applyFill="1" applyBorder="1" applyAlignment="1">
      <alignment horizontal="center"/>
    </xf>
    <xf numFmtId="165" fontId="1" fillId="5" borderId="53" xfId="0" applyNumberFormat="1" applyFont="1" applyFill="1" applyBorder="1" applyAlignment="1">
      <alignment horizontal="center"/>
    </xf>
    <xf numFmtId="165" fontId="11" fillId="5" borderId="6" xfId="0" applyNumberFormat="1" applyFont="1" applyFill="1" applyBorder="1"/>
    <xf numFmtId="165" fontId="18" fillId="0" borderId="8" xfId="0" applyNumberFormat="1" applyFont="1" applyBorder="1"/>
    <xf numFmtId="165" fontId="19" fillId="0" borderId="8" xfId="0" applyNumberFormat="1" applyFont="1" applyBorder="1"/>
    <xf numFmtId="165" fontId="18" fillId="0" borderId="19" xfId="0" applyNumberFormat="1" applyFont="1" applyBorder="1"/>
    <xf numFmtId="165" fontId="19" fillId="0" borderId="19" xfId="0" applyNumberFormat="1" applyFont="1" applyBorder="1"/>
    <xf numFmtId="0" fontId="21" fillId="6" borderId="25" xfId="0" applyFont="1" applyFill="1" applyBorder="1" applyAlignment="1">
      <alignment horizontal="center"/>
    </xf>
    <xf numFmtId="0" fontId="21" fillId="6" borderId="35" xfId="0" applyFont="1" applyFill="1" applyBorder="1" applyAlignment="1">
      <alignment horizontal="center"/>
    </xf>
    <xf numFmtId="0" fontId="21" fillId="6" borderId="25" xfId="0" applyFont="1" applyFill="1" applyBorder="1"/>
    <xf numFmtId="0" fontId="21" fillId="6" borderId="25" xfId="0" applyFont="1" applyFill="1" applyBorder="1" applyAlignment="1">
      <alignment horizontal="center" wrapText="1"/>
    </xf>
    <xf numFmtId="164" fontId="9" fillId="0" borderId="58" xfId="0" applyNumberFormat="1" applyFont="1" applyBorder="1" applyAlignment="1">
      <alignment horizontal="center" vertical="center" wrapText="1"/>
    </xf>
    <xf numFmtId="3" fontId="22" fillId="0" borderId="26" xfId="0" applyNumberFormat="1" applyFont="1" applyBorder="1" applyAlignment="1">
      <alignment horizontal="center" vertical="center" wrapText="1"/>
    </xf>
    <xf numFmtId="165" fontId="3" fillId="6" borderId="25" xfId="0" applyNumberFormat="1" applyFont="1" applyFill="1" applyBorder="1"/>
    <xf numFmtId="165" fontId="21" fillId="6" borderId="25" xfId="0" applyNumberFormat="1" applyFont="1" applyFill="1" applyBorder="1" applyAlignment="1">
      <alignment horizontal="center"/>
    </xf>
    <xf numFmtId="165" fontId="21" fillId="6" borderId="24" xfId="0" applyNumberFormat="1" applyFont="1" applyFill="1" applyBorder="1" applyAlignment="1">
      <alignment horizontal="center"/>
    </xf>
    <xf numFmtId="165" fontId="21" fillId="6" borderId="25" xfId="0" applyNumberFormat="1" applyFont="1" applyFill="1" applyBorder="1"/>
    <xf numFmtId="165" fontId="21" fillId="6" borderId="25" xfId="0" applyNumberFormat="1" applyFont="1" applyFill="1" applyBorder="1" applyAlignment="1">
      <alignment horizontal="center" wrapText="1"/>
    </xf>
    <xf numFmtId="165" fontId="9" fillId="6" borderId="9" xfId="0" applyNumberFormat="1" applyFont="1" applyFill="1" applyBorder="1" applyAlignment="1">
      <alignment horizontal="center" vertical="center" wrapText="1"/>
    </xf>
    <xf numFmtId="165" fontId="3" fillId="6" borderId="15" xfId="0" applyNumberFormat="1" applyFont="1" applyFill="1" applyBorder="1" applyAlignment="1">
      <alignment horizontal="center"/>
    </xf>
    <xf numFmtId="165" fontId="3" fillId="6" borderId="8" xfId="0" applyNumberFormat="1" applyFont="1" applyFill="1" applyBorder="1" applyAlignment="1">
      <alignment horizontal="center"/>
    </xf>
    <xf numFmtId="165" fontId="9" fillId="0" borderId="25" xfId="0" applyNumberFormat="1" applyFont="1" applyBorder="1" applyAlignment="1">
      <alignment horizontal="center" vertical="center" wrapText="1"/>
    </xf>
    <xf numFmtId="165" fontId="3" fillId="6" borderId="16" xfId="0" applyNumberFormat="1" applyFont="1" applyFill="1" applyBorder="1" applyAlignment="1">
      <alignment horizontal="center"/>
    </xf>
    <xf numFmtId="165" fontId="9" fillId="0" borderId="8" xfId="0" applyNumberFormat="1" applyFont="1" applyBorder="1" applyAlignment="1">
      <alignment horizontal="center" vertical="center" wrapText="1"/>
    </xf>
    <xf numFmtId="165" fontId="23" fillId="0" borderId="13" xfId="0" applyNumberFormat="1" applyFont="1" applyBorder="1"/>
    <xf numFmtId="165" fontId="9" fillId="6" borderId="65" xfId="0" applyNumberFormat="1" applyFont="1" applyFill="1" applyBorder="1" applyAlignment="1">
      <alignment horizontal="center" vertical="center" wrapText="1"/>
    </xf>
    <xf numFmtId="165" fontId="17" fillId="6" borderId="31" xfId="0" applyNumberFormat="1" applyFont="1" applyFill="1" applyBorder="1" applyAlignment="1">
      <alignment horizontal="center"/>
    </xf>
    <xf numFmtId="165" fontId="17" fillId="6" borderId="32" xfId="0" applyNumberFormat="1" applyFont="1" applyFill="1" applyBorder="1" applyAlignment="1">
      <alignment horizontal="center"/>
    </xf>
    <xf numFmtId="165" fontId="13" fillId="3" borderId="29" xfId="0" applyNumberFormat="1" applyFont="1" applyFill="1" applyBorder="1" applyAlignment="1">
      <alignment horizontal="right"/>
    </xf>
    <xf numFmtId="165" fontId="3" fillId="3" borderId="25" xfId="0" applyNumberFormat="1" applyFont="1" applyFill="1" applyBorder="1"/>
    <xf numFmtId="165" fontId="3" fillId="3" borderId="62" xfId="0" applyNumberFormat="1" applyFont="1" applyFill="1" applyBorder="1" applyAlignment="1">
      <alignment horizontal="center"/>
    </xf>
    <xf numFmtId="165" fontId="3" fillId="3" borderId="29" xfId="0" applyNumberFormat="1" applyFont="1" applyFill="1" applyBorder="1" applyAlignment="1">
      <alignment horizontal="center"/>
    </xf>
    <xf numFmtId="165" fontId="3" fillId="3" borderId="26" xfId="0" applyNumberFormat="1" applyFont="1" applyFill="1" applyBorder="1"/>
    <xf numFmtId="165" fontId="1" fillId="3" borderId="8" xfId="0" applyNumberFormat="1" applyFont="1" applyFill="1" applyBorder="1" applyAlignment="1">
      <alignment horizontal="center"/>
    </xf>
    <xf numFmtId="165" fontId="1" fillId="3" borderId="16" xfId="0" applyNumberFormat="1" applyFont="1" applyFill="1" applyBorder="1" applyAlignment="1">
      <alignment horizontal="center"/>
    </xf>
    <xf numFmtId="165" fontId="1" fillId="3" borderId="15" xfId="0" applyNumberFormat="1" applyFont="1" applyFill="1" applyBorder="1" applyAlignment="1">
      <alignment horizontal="center"/>
    </xf>
    <xf numFmtId="165" fontId="1" fillId="3" borderId="25" xfId="0" applyNumberFormat="1" applyFont="1" applyFill="1" applyBorder="1" applyAlignment="1">
      <alignment horizontal="center"/>
    </xf>
    <xf numFmtId="165" fontId="1" fillId="3" borderId="35" xfId="0" applyNumberFormat="1" applyFont="1" applyFill="1" applyBorder="1" applyAlignment="1">
      <alignment horizontal="center"/>
    </xf>
    <xf numFmtId="165" fontId="1" fillId="3" borderId="24" xfId="0" applyNumberFormat="1" applyFont="1" applyFill="1" applyBorder="1" applyAlignment="1">
      <alignment horizontal="center"/>
    </xf>
    <xf numFmtId="165" fontId="1" fillId="3" borderId="8" xfId="0" applyNumberFormat="1" applyFont="1" applyFill="1" applyBorder="1"/>
    <xf numFmtId="165" fontId="1" fillId="3" borderId="13" xfId="0" applyNumberFormat="1" applyFont="1" applyFill="1" applyBorder="1"/>
    <xf numFmtId="165" fontId="1" fillId="3" borderId="31" xfId="0" applyNumberFormat="1" applyFont="1" applyFill="1" applyBorder="1" applyAlignment="1">
      <alignment horizontal="center"/>
    </xf>
    <xf numFmtId="165" fontId="1" fillId="3" borderId="32" xfId="0" applyNumberFormat="1" applyFont="1" applyFill="1" applyBorder="1" applyAlignment="1">
      <alignment horizontal="center"/>
    </xf>
    <xf numFmtId="165" fontId="0" fillId="0" borderId="8" xfId="0" applyNumberFormat="1" applyBorder="1"/>
    <xf numFmtId="165" fontId="1" fillId="3" borderId="44" xfId="0" applyNumberFormat="1" applyFont="1" applyFill="1" applyBorder="1" applyAlignment="1">
      <alignment horizontal="center"/>
    </xf>
    <xf numFmtId="165" fontId="0" fillId="0" borderId="0" xfId="0" applyNumberFormat="1"/>
    <xf numFmtId="165" fontId="1" fillId="3" borderId="0" xfId="0" applyNumberFormat="1" applyFont="1" applyFill="1"/>
    <xf numFmtId="165" fontId="24" fillId="3" borderId="0" xfId="0" applyNumberFormat="1" applyFont="1" applyFill="1"/>
    <xf numFmtId="0" fontId="12" fillId="0" borderId="35" xfId="0" applyFont="1" applyBorder="1"/>
    <xf numFmtId="3" fontId="10" fillId="0" borderId="49" xfId="0" applyNumberFormat="1" applyFont="1" applyBorder="1" applyAlignment="1">
      <alignment horizontal="right"/>
    </xf>
    <xf numFmtId="3" fontId="10" fillId="0" borderId="49" xfId="0" applyNumberFormat="1" applyFont="1" applyBorder="1"/>
    <xf numFmtId="165" fontId="12" fillId="0" borderId="24" xfId="0" applyNumberFormat="1" applyFont="1" applyBorder="1"/>
    <xf numFmtId="165" fontId="17" fillId="0" borderId="8" xfId="0" applyNumberFormat="1" applyFont="1" applyBorder="1"/>
    <xf numFmtId="165" fontId="10" fillId="0" borderId="19" xfId="0" applyNumberFormat="1" applyFont="1" applyBorder="1" applyAlignment="1">
      <alignment horizontal="right" readingOrder="2"/>
    </xf>
    <xf numFmtId="165" fontId="10" fillId="0" borderId="52" xfId="0" applyNumberFormat="1" applyFont="1" applyBorder="1" applyAlignment="1">
      <alignment horizontal="right" readingOrder="2"/>
    </xf>
    <xf numFmtId="3" fontId="12" fillId="0" borderId="25" xfId="0" applyNumberFormat="1" applyFont="1" applyBorder="1" applyAlignment="1">
      <alignment horizontal="right" readingOrder="2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3" fillId="2" borderId="68" xfId="0" applyNumberFormat="1" applyFont="1" applyFill="1" applyBorder="1" applyAlignment="1">
      <alignment horizontal="right"/>
    </xf>
    <xf numFmtId="3" fontId="3" fillId="2" borderId="63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0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 readingOrder="2"/>
    </xf>
    <xf numFmtId="3" fontId="12" fillId="0" borderId="60" xfId="0" applyNumberFormat="1" applyFont="1" applyBorder="1" applyAlignment="1">
      <alignment horizontal="center" readingOrder="2"/>
    </xf>
    <xf numFmtId="3" fontId="12" fillId="0" borderId="0" xfId="0" applyNumberFormat="1" applyFont="1" applyAlignment="1">
      <alignment horizontal="center" readingOrder="2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9"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rgb="FFCCFFFF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itleRegion1.a3.m45.1" displayName="TitleRegion1.a3.m45.1" ref="A3:M45" totalsRowShown="0" headerRowDxfId="8" tableBorderDxfId="7">
  <autoFilter ref="A3:M4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אגודה"/>
    <tableColumn id="2" name="ריק במקור"/>
    <tableColumn id="3" name="ענפים קבוצתיים -בוגרים/ות"/>
    <tableColumn id="4" name="ריק במקור2"/>
    <tableColumn id="5" name="ריק במקור3"/>
    <tableColumn id="6" name="ריק במקור4"/>
    <tableColumn id="7" name="ריק במקור5"/>
    <tableColumn id="8" name="ריק במקור6"/>
    <tableColumn id="9" name="ריק במקור7"/>
    <tableColumn id="10" name="ריק במקור8"/>
    <tableColumn id="11" name="ריק במקור9"/>
    <tableColumn id="12" name="סך הניקוד"/>
    <tableColumn id="13" name="ההקצבות"/>
  </tableColumns>
  <tableStyleInfo showFirstColumn="1" showLastColumn="0" showRowStripes="1" showColumnStripes="0"/>
</table>
</file>

<file path=xl/tables/table2.xml><?xml version="1.0" encoding="utf-8"?>
<table xmlns="http://schemas.openxmlformats.org/spreadsheetml/2006/main" id="2" name="TitleRegion1.a48.m61.2" displayName="TitleRegion1.a48.m61.2" ref="A48:M61" totalsRowShown="0" tableBorderDxfId="6">
  <autoFilter ref="A48:M6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אגודה"/>
    <tableColumn id="2" name="ריק במקור"/>
    <tableColumn id="3" name="נוער/נערות"/>
    <tableColumn id="4" name="ריק במקור2" dataDxfId="5"/>
    <tableColumn id="5" name="ריק במקור3" dataDxfId="4"/>
    <tableColumn id="6" name="נערים/ות"/>
    <tableColumn id="7" name="ריק במקור4"/>
    <tableColumn id="8" name="ילדים/ות"/>
    <tableColumn id="9" name="טרום רגל/סל "/>
    <tableColumn id="10" name="ריק במקור5"/>
    <tableColumn id="11" name="ריק במקור6"/>
    <tableColumn id="12" name="סך הניקוד" dataDxfId="3"/>
    <tableColumn id="13" name="ההקצבות" dataDxfId="2"/>
  </tableColumns>
  <tableStyleInfo showFirstColumn="1" showLastColumn="0" showRowStripes="1" showColumnStripes="0"/>
</table>
</file>

<file path=xl/tables/table3.xml><?xml version="1.0" encoding="utf-8"?>
<table xmlns="http://schemas.openxmlformats.org/spreadsheetml/2006/main" id="3" name="RowTitleRegion1.a63.c68.3" displayName="RowTitleRegion1.a63.c68.3" ref="A63:C68" totalsRowShown="0" headerRowBorderDxfId="1" tableBorderDxfId="0">
  <autoFilter ref="A63:C68">
    <filterColumn colId="0" hiddenButton="1"/>
    <filterColumn colId="1" hiddenButton="1"/>
    <filterColumn colId="2" hiddenButton="1"/>
  </autoFilter>
  <tableColumns count="3">
    <tableColumn id="1" name="סך-התקציב"/>
    <tableColumn id="2" name="ריק במקור"/>
    <tableColumn id="3" name="5,400,000"/>
  </tableColumns>
  <tableStyleInfo showFirstColumn="1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90"/>
  <sheetViews>
    <sheetView rightToLeft="1" tabSelected="1" zoomScale="50" zoomScaleNormal="50" workbookViewId="0">
      <selection activeCell="M50" sqref="M50"/>
    </sheetView>
  </sheetViews>
  <sheetFormatPr defaultColWidth="0" defaultRowHeight="14.25" zeroHeight="1" x14ac:dyDescent="0.2"/>
  <cols>
    <col min="1" max="1" width="40.25" customWidth="1"/>
    <col min="2" max="2" width="19.125" customWidth="1"/>
    <col min="3" max="3" width="35.625" customWidth="1"/>
    <col min="4" max="4" width="12.375" customWidth="1"/>
    <col min="5" max="5" width="10.5" customWidth="1"/>
    <col min="6" max="6" width="11.125" customWidth="1"/>
    <col min="7" max="7" width="10.5" customWidth="1"/>
    <col min="8" max="8" width="11" customWidth="1"/>
    <col min="9" max="9" width="15.625" customWidth="1"/>
    <col min="10" max="10" width="10.5" customWidth="1"/>
    <col min="11" max="12" width="13.5" customWidth="1"/>
    <col min="13" max="13" width="14.125" customWidth="1"/>
    <col min="14" max="14" width="8.625" hidden="1" customWidth="1"/>
    <col min="15" max="52" width="0" hidden="1" customWidth="1"/>
    <col min="53" max="16384" width="8.625" hidden="1"/>
  </cols>
  <sheetData>
    <row r="1" spans="1:13" ht="27.75" x14ac:dyDescent="0.4">
      <c r="A1" s="317" t="s">
        <v>82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106">
        <v>44635</v>
      </c>
    </row>
    <row r="2" spans="1:13" ht="36" thickBot="1" x14ac:dyDescent="0.25">
      <c r="A2" s="328" t="s">
        <v>83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1:13" ht="24" thickBot="1" x14ac:dyDescent="0.4">
      <c r="A3" s="146" t="s">
        <v>0</v>
      </c>
      <c r="B3" s="151" t="s">
        <v>87</v>
      </c>
      <c r="C3" s="144" t="s">
        <v>1</v>
      </c>
      <c r="D3" s="152" t="s">
        <v>88</v>
      </c>
      <c r="E3" s="153" t="s">
        <v>89</v>
      </c>
      <c r="F3" s="153" t="s">
        <v>90</v>
      </c>
      <c r="G3" s="153" t="s">
        <v>91</v>
      </c>
      <c r="H3" s="153" t="s">
        <v>92</v>
      </c>
      <c r="I3" s="153" t="s">
        <v>93</v>
      </c>
      <c r="J3" s="153" t="s">
        <v>94</v>
      </c>
      <c r="K3" s="154" t="s">
        <v>95</v>
      </c>
      <c r="L3" s="4" t="s">
        <v>2</v>
      </c>
      <c r="M3" s="125" t="s">
        <v>3</v>
      </c>
    </row>
    <row r="4" spans="1:13" ht="20.25" x14ac:dyDescent="0.3">
      <c r="A4" s="155" t="s">
        <v>87</v>
      </c>
      <c r="B4" s="151" t="s">
        <v>87</v>
      </c>
      <c r="C4" s="147" t="s">
        <v>4</v>
      </c>
      <c r="D4" s="147" t="s">
        <v>4</v>
      </c>
      <c r="E4" s="147" t="s">
        <v>4</v>
      </c>
      <c r="F4" s="147" t="s">
        <v>4</v>
      </c>
      <c r="G4" s="147" t="s">
        <v>4</v>
      </c>
      <c r="H4" s="147" t="s">
        <v>5</v>
      </c>
      <c r="I4" s="147" t="s">
        <v>5</v>
      </c>
      <c r="J4" s="147" t="s">
        <v>5</v>
      </c>
      <c r="K4" s="147" t="s">
        <v>5</v>
      </c>
      <c r="L4" s="156" t="s">
        <v>87</v>
      </c>
      <c r="M4" s="126">
        <f>L69</f>
        <v>3668740</v>
      </c>
    </row>
    <row r="5" spans="1:13" ht="20.25" x14ac:dyDescent="0.3">
      <c r="A5" s="155" t="s">
        <v>87</v>
      </c>
      <c r="B5" s="5" t="s">
        <v>6</v>
      </c>
      <c r="C5" s="6">
        <v>5</v>
      </c>
      <c r="D5" s="7">
        <v>4</v>
      </c>
      <c r="E5" s="7">
        <v>3</v>
      </c>
      <c r="F5" s="8">
        <v>2</v>
      </c>
      <c r="G5" s="8">
        <v>1</v>
      </c>
      <c r="H5" s="157" t="s">
        <v>87</v>
      </c>
      <c r="I5" s="158" t="s">
        <v>87</v>
      </c>
      <c r="J5" s="158" t="s">
        <v>87</v>
      </c>
      <c r="K5" s="159" t="s">
        <v>87</v>
      </c>
      <c r="L5" s="156" t="s">
        <v>87</v>
      </c>
      <c r="M5" s="160" t="s">
        <v>87</v>
      </c>
    </row>
    <row r="6" spans="1:13" ht="20.25" x14ac:dyDescent="0.25">
      <c r="A6" s="155" t="s">
        <v>87</v>
      </c>
      <c r="B6" s="5" t="s">
        <v>7</v>
      </c>
      <c r="C6" s="145">
        <v>1</v>
      </c>
      <c r="D6" s="145">
        <v>1</v>
      </c>
      <c r="E6" s="145">
        <v>1</v>
      </c>
      <c r="F6" s="145">
        <v>1</v>
      </c>
      <c r="G6" s="145">
        <v>1</v>
      </c>
      <c r="H6" s="9">
        <v>2</v>
      </c>
      <c r="I6" s="10">
        <v>3</v>
      </c>
      <c r="J6" s="10">
        <v>4</v>
      </c>
      <c r="K6" s="11">
        <v>5</v>
      </c>
      <c r="L6" s="156" t="s">
        <v>87</v>
      </c>
      <c r="M6" s="161" t="s">
        <v>87</v>
      </c>
    </row>
    <row r="7" spans="1:13" ht="15.95" customHeight="1" thickBot="1" x14ac:dyDescent="0.3">
      <c r="A7" s="155" t="s">
        <v>87</v>
      </c>
      <c r="B7" s="5" t="s">
        <v>8</v>
      </c>
      <c r="C7" s="12">
        <v>400</v>
      </c>
      <c r="D7" s="13">
        <v>240</v>
      </c>
      <c r="E7" s="13">
        <v>160</v>
      </c>
      <c r="F7" s="14">
        <v>80</v>
      </c>
      <c r="G7" s="8">
        <v>60</v>
      </c>
      <c r="H7" s="13">
        <v>240</v>
      </c>
      <c r="I7" s="14">
        <v>80</v>
      </c>
      <c r="J7" s="14">
        <v>32</v>
      </c>
      <c r="K7" s="15">
        <v>4</v>
      </c>
      <c r="L7" s="16" t="s">
        <v>9</v>
      </c>
      <c r="M7" s="127">
        <f>M4/L42</f>
        <v>1800.4204545454545</v>
      </c>
    </row>
    <row r="8" spans="1:13" ht="21.75" thickTop="1" thickBot="1" x14ac:dyDescent="0.3">
      <c r="A8" s="162" t="s">
        <v>87</v>
      </c>
      <c r="B8" s="17" t="s">
        <v>10</v>
      </c>
      <c r="C8" s="18">
        <v>1</v>
      </c>
      <c r="D8" s="18">
        <v>0.6</v>
      </c>
      <c r="E8" s="18">
        <v>0.4</v>
      </c>
      <c r="F8" s="19">
        <v>0.2</v>
      </c>
      <c r="G8" s="19">
        <v>0.15</v>
      </c>
      <c r="H8" s="18">
        <v>0.6</v>
      </c>
      <c r="I8" s="19">
        <v>0.2</v>
      </c>
      <c r="J8" s="19">
        <v>0.08</v>
      </c>
      <c r="K8" s="20">
        <v>0.01</v>
      </c>
      <c r="L8" s="163" t="s">
        <v>87</v>
      </c>
      <c r="M8" s="164" t="s">
        <v>87</v>
      </c>
    </row>
    <row r="9" spans="1:13" ht="16.5" thickTop="1" x14ac:dyDescent="0.25">
      <c r="A9" s="139" t="s">
        <v>12</v>
      </c>
      <c r="B9" s="165" t="s">
        <v>87</v>
      </c>
      <c r="C9" s="166" t="s">
        <v>87</v>
      </c>
      <c r="D9" s="166" t="s">
        <v>87</v>
      </c>
      <c r="E9" s="167" t="s">
        <v>87</v>
      </c>
      <c r="F9" s="167" t="s">
        <v>87</v>
      </c>
      <c r="G9" s="167" t="s">
        <v>87</v>
      </c>
      <c r="H9" s="167" t="s">
        <v>87</v>
      </c>
      <c r="I9" s="167" t="s">
        <v>87</v>
      </c>
      <c r="J9" s="167" t="s">
        <v>87</v>
      </c>
      <c r="K9" s="168" t="s">
        <v>87</v>
      </c>
      <c r="L9" s="169" t="s">
        <v>87</v>
      </c>
      <c r="M9" s="170" t="s">
        <v>87</v>
      </c>
    </row>
    <row r="10" spans="1:13" ht="15" x14ac:dyDescent="0.2">
      <c r="A10" s="23" t="s">
        <v>13</v>
      </c>
      <c r="B10" s="23" t="s">
        <v>14</v>
      </c>
      <c r="C10" s="24">
        <v>877.71290796972926</v>
      </c>
      <c r="D10" s="171" t="s">
        <v>87</v>
      </c>
      <c r="E10" s="171" t="s">
        <v>87</v>
      </c>
      <c r="F10" s="172" t="s">
        <v>87</v>
      </c>
      <c r="G10" s="172" t="s">
        <v>87</v>
      </c>
      <c r="H10" s="172" t="s">
        <v>87</v>
      </c>
      <c r="I10" s="172" t="s">
        <v>87</v>
      </c>
      <c r="J10" s="172" t="s">
        <v>87</v>
      </c>
      <c r="K10" s="173" t="s">
        <v>87</v>
      </c>
      <c r="L10" s="114">
        <v>877.71290796972926</v>
      </c>
      <c r="M10" s="128">
        <v>1580252.2727272727</v>
      </c>
    </row>
    <row r="11" spans="1:13" ht="15.75" x14ac:dyDescent="0.25">
      <c r="A11" s="139" t="s">
        <v>15</v>
      </c>
      <c r="B11" s="165" t="s">
        <v>87</v>
      </c>
      <c r="C11" s="171" t="s">
        <v>87</v>
      </c>
      <c r="D11" s="171" t="s">
        <v>87</v>
      </c>
      <c r="E11" s="171" t="s">
        <v>87</v>
      </c>
      <c r="F11" s="172" t="s">
        <v>87</v>
      </c>
      <c r="G11" s="172" t="s">
        <v>87</v>
      </c>
      <c r="H11" s="172" t="s">
        <v>87</v>
      </c>
      <c r="I11" s="172" t="s">
        <v>87</v>
      </c>
      <c r="J11" s="172" t="s">
        <v>87</v>
      </c>
      <c r="K11" s="173" t="s">
        <v>87</v>
      </c>
      <c r="L11" s="174" t="s">
        <v>87</v>
      </c>
      <c r="M11" s="170" t="s">
        <v>87</v>
      </c>
    </row>
    <row r="12" spans="1:13" ht="15" x14ac:dyDescent="0.2">
      <c r="A12" s="23" t="s">
        <v>16</v>
      </c>
      <c r="B12" s="23" t="s">
        <v>11</v>
      </c>
      <c r="C12" s="171" t="s">
        <v>87</v>
      </c>
      <c r="D12" s="136">
        <v>360</v>
      </c>
      <c r="E12" s="171" t="s">
        <v>87</v>
      </c>
      <c r="F12" s="172" t="s">
        <v>87</v>
      </c>
      <c r="G12" s="172" t="s">
        <v>87</v>
      </c>
      <c r="H12" s="172" t="s">
        <v>87</v>
      </c>
      <c r="I12" s="172" t="s">
        <v>87</v>
      </c>
      <c r="J12" s="172" t="s">
        <v>87</v>
      </c>
      <c r="K12" s="173" t="s">
        <v>87</v>
      </c>
      <c r="L12" s="114">
        <v>360</v>
      </c>
      <c r="M12" s="128">
        <v>648151.36363636365</v>
      </c>
    </row>
    <row r="13" spans="1:13" ht="15.75" x14ac:dyDescent="0.25">
      <c r="A13" s="139" t="s">
        <v>17</v>
      </c>
      <c r="B13" s="165" t="s">
        <v>87</v>
      </c>
      <c r="C13" s="171" t="s">
        <v>87</v>
      </c>
      <c r="D13" s="171" t="s">
        <v>87</v>
      </c>
      <c r="E13" s="171" t="s">
        <v>87</v>
      </c>
      <c r="F13" s="172" t="s">
        <v>87</v>
      </c>
      <c r="G13" s="172" t="s">
        <v>87</v>
      </c>
      <c r="H13" s="172" t="s">
        <v>87</v>
      </c>
      <c r="I13" s="172" t="s">
        <v>87</v>
      </c>
      <c r="J13" s="172" t="s">
        <v>87</v>
      </c>
      <c r="K13" s="173" t="s">
        <v>87</v>
      </c>
      <c r="L13" s="175" t="s">
        <v>87</v>
      </c>
      <c r="M13" s="170" t="s">
        <v>87</v>
      </c>
    </row>
    <row r="14" spans="1:13" ht="15.75" thickBot="1" x14ac:dyDescent="0.25">
      <c r="A14" s="23" t="s">
        <v>18</v>
      </c>
      <c r="B14" s="23" t="s">
        <v>14</v>
      </c>
      <c r="C14" s="176" t="s">
        <v>87</v>
      </c>
      <c r="D14" s="176" t="s">
        <v>87</v>
      </c>
      <c r="E14" s="135">
        <v>160</v>
      </c>
      <c r="F14" s="177" t="s">
        <v>87</v>
      </c>
      <c r="G14" s="177" t="s">
        <v>87</v>
      </c>
      <c r="H14" s="177" t="s">
        <v>87</v>
      </c>
      <c r="I14" s="177" t="s">
        <v>87</v>
      </c>
      <c r="J14" s="177" t="s">
        <v>87</v>
      </c>
      <c r="K14" s="178" t="s">
        <v>87</v>
      </c>
      <c r="L14" s="115">
        <v>160</v>
      </c>
      <c r="M14" s="128">
        <v>288067.27272727271</v>
      </c>
    </row>
    <row r="15" spans="1:13" ht="15.75" x14ac:dyDescent="0.25">
      <c r="A15" s="139" t="s">
        <v>19</v>
      </c>
      <c r="B15" s="165" t="s">
        <v>87</v>
      </c>
      <c r="C15" s="171" t="s">
        <v>87</v>
      </c>
      <c r="D15" s="171" t="s">
        <v>87</v>
      </c>
      <c r="E15" s="171" t="s">
        <v>87</v>
      </c>
      <c r="F15" s="172" t="s">
        <v>87</v>
      </c>
      <c r="G15" s="172" t="s">
        <v>87</v>
      </c>
      <c r="H15" s="172" t="s">
        <v>87</v>
      </c>
      <c r="I15" s="172" t="s">
        <v>87</v>
      </c>
      <c r="J15" s="172" t="s">
        <v>87</v>
      </c>
      <c r="K15" s="179" t="s">
        <v>87</v>
      </c>
      <c r="L15" s="180" t="s">
        <v>87</v>
      </c>
      <c r="M15" s="170" t="s">
        <v>87</v>
      </c>
    </row>
    <row r="16" spans="1:13" ht="15" x14ac:dyDescent="0.2">
      <c r="A16" s="23" t="s">
        <v>18</v>
      </c>
      <c r="B16" s="23" t="s">
        <v>11</v>
      </c>
      <c r="C16" s="181" t="s">
        <v>87</v>
      </c>
      <c r="D16" s="181" t="s">
        <v>87</v>
      </c>
      <c r="E16" s="181" t="s">
        <v>87</v>
      </c>
      <c r="F16" s="25">
        <v>120</v>
      </c>
      <c r="G16" s="181" t="s">
        <v>87</v>
      </c>
      <c r="H16" s="181" t="s">
        <v>87</v>
      </c>
      <c r="I16" s="181" t="s">
        <v>87</v>
      </c>
      <c r="J16" s="181" t="s">
        <v>87</v>
      </c>
      <c r="K16" s="181" t="s">
        <v>87</v>
      </c>
      <c r="L16" s="22">
        <v>120</v>
      </c>
      <c r="M16" s="128">
        <v>216050.45454545453</v>
      </c>
    </row>
    <row r="17" spans="1:13" ht="23.25" x14ac:dyDescent="0.35">
      <c r="A17" s="148" t="s">
        <v>0</v>
      </c>
      <c r="B17" s="182" t="s">
        <v>87</v>
      </c>
      <c r="C17" s="142" t="s">
        <v>20</v>
      </c>
      <c r="D17" s="183" t="s">
        <v>87</v>
      </c>
      <c r="E17" s="183" t="s">
        <v>87</v>
      </c>
      <c r="F17" s="183" t="s">
        <v>87</v>
      </c>
      <c r="G17" s="183" t="s">
        <v>87</v>
      </c>
      <c r="H17" s="183" t="s">
        <v>87</v>
      </c>
      <c r="I17" s="183" t="s">
        <v>87</v>
      </c>
      <c r="J17" s="183" t="s">
        <v>87</v>
      </c>
      <c r="K17" s="184" t="s">
        <v>87</v>
      </c>
      <c r="L17" s="185" t="s">
        <v>87</v>
      </c>
      <c r="M17" s="170" t="s">
        <v>87</v>
      </c>
    </row>
    <row r="18" spans="1:13" ht="20.25" x14ac:dyDescent="0.25">
      <c r="A18" s="186" t="s">
        <v>87</v>
      </c>
      <c r="B18" s="26" t="s">
        <v>7</v>
      </c>
      <c r="C18" s="187" t="s">
        <v>87</v>
      </c>
      <c r="D18" s="27" t="s">
        <v>21</v>
      </c>
      <c r="E18" s="28" t="s">
        <v>22</v>
      </c>
      <c r="F18" s="28" t="s">
        <v>23</v>
      </c>
      <c r="G18" s="29" t="s">
        <v>24</v>
      </c>
      <c r="H18" s="188" t="s">
        <v>87</v>
      </c>
      <c r="I18" s="188" t="s">
        <v>87</v>
      </c>
      <c r="J18" s="189" t="s">
        <v>87</v>
      </c>
      <c r="K18" s="190" t="s">
        <v>87</v>
      </c>
      <c r="L18" s="185" t="s">
        <v>87</v>
      </c>
      <c r="M18" s="170" t="s">
        <v>87</v>
      </c>
    </row>
    <row r="19" spans="1:13" ht="21" thickBot="1" x14ac:dyDescent="0.3">
      <c r="A19" s="186" t="s">
        <v>87</v>
      </c>
      <c r="B19" s="30" t="s">
        <v>10</v>
      </c>
      <c r="C19" s="191" t="s">
        <v>87</v>
      </c>
      <c r="D19" s="18">
        <v>0.34</v>
      </c>
      <c r="E19" s="19">
        <v>0.17</v>
      </c>
      <c r="F19" s="19">
        <v>0.04</v>
      </c>
      <c r="G19" s="20">
        <v>0.01</v>
      </c>
      <c r="H19" s="192" t="s">
        <v>87</v>
      </c>
      <c r="I19" s="192" t="s">
        <v>87</v>
      </c>
      <c r="J19" s="193" t="s">
        <v>87</v>
      </c>
      <c r="K19" s="194" t="s">
        <v>87</v>
      </c>
      <c r="L19" s="195" t="s">
        <v>87</v>
      </c>
      <c r="M19" s="170" t="s">
        <v>87</v>
      </c>
    </row>
    <row r="20" spans="1:13" ht="21.75" thickTop="1" thickBot="1" x14ac:dyDescent="0.3">
      <c r="A20" s="186" t="s">
        <v>87</v>
      </c>
      <c r="B20" s="31" t="s">
        <v>8</v>
      </c>
      <c r="C20" s="191" t="s">
        <v>87</v>
      </c>
      <c r="D20" s="32">
        <v>136</v>
      </c>
      <c r="E20" s="33">
        <v>68</v>
      </c>
      <c r="F20" s="34">
        <v>16</v>
      </c>
      <c r="G20" s="34">
        <v>4</v>
      </c>
      <c r="H20" s="191" t="s">
        <v>87</v>
      </c>
      <c r="I20" s="196" t="s">
        <v>87</v>
      </c>
      <c r="J20" s="193" t="s">
        <v>87</v>
      </c>
      <c r="K20" s="193" t="s">
        <v>87</v>
      </c>
      <c r="L20" s="185" t="s">
        <v>87</v>
      </c>
      <c r="M20" s="170" t="s">
        <v>87</v>
      </c>
    </row>
    <row r="21" spans="1:13" ht="21" thickTop="1" x14ac:dyDescent="0.25">
      <c r="A21" s="143" t="s">
        <v>25</v>
      </c>
      <c r="B21" s="197" t="s">
        <v>87</v>
      </c>
      <c r="C21" s="198" t="s">
        <v>87</v>
      </c>
      <c r="D21" s="198" t="s">
        <v>87</v>
      </c>
      <c r="E21" s="199" t="s">
        <v>87</v>
      </c>
      <c r="F21" s="199" t="s">
        <v>87</v>
      </c>
      <c r="G21" s="173" t="s">
        <v>87</v>
      </c>
      <c r="H21" s="179" t="s">
        <v>87</v>
      </c>
      <c r="I21" s="179" t="s">
        <v>87</v>
      </c>
      <c r="J21" s="199" t="s">
        <v>87</v>
      </c>
      <c r="K21" s="173" t="s">
        <v>87</v>
      </c>
      <c r="L21" s="200" t="s">
        <v>87</v>
      </c>
      <c r="M21" s="170" t="s">
        <v>87</v>
      </c>
    </row>
    <row r="22" spans="1:13" ht="15.75" thickBot="1" x14ac:dyDescent="0.25">
      <c r="A22" s="23" t="s">
        <v>26</v>
      </c>
      <c r="B22" s="201" t="s">
        <v>87</v>
      </c>
      <c r="C22" s="202" t="s">
        <v>87</v>
      </c>
      <c r="D22" s="107">
        <v>204</v>
      </c>
      <c r="E22" s="203" t="s">
        <v>87</v>
      </c>
      <c r="F22" s="203" t="s">
        <v>87</v>
      </c>
      <c r="G22" s="204" t="s">
        <v>87</v>
      </c>
      <c r="H22" s="205" t="s">
        <v>87</v>
      </c>
      <c r="I22" s="206" t="s">
        <v>87</v>
      </c>
      <c r="J22" s="207" t="s">
        <v>87</v>
      </c>
      <c r="K22" s="208" t="s">
        <v>87</v>
      </c>
      <c r="L22" s="116">
        <v>204</v>
      </c>
      <c r="M22" s="128">
        <v>367285.77272727271</v>
      </c>
    </row>
    <row r="23" spans="1:13" ht="16.5" x14ac:dyDescent="0.25">
      <c r="A23" s="139" t="s">
        <v>27</v>
      </c>
      <c r="B23" s="165" t="s">
        <v>87</v>
      </c>
      <c r="C23" s="209" t="s">
        <v>87</v>
      </c>
      <c r="D23" s="210" t="s">
        <v>87</v>
      </c>
      <c r="E23" s="211" t="s">
        <v>87</v>
      </c>
      <c r="F23" s="212" t="s">
        <v>87</v>
      </c>
      <c r="G23" s="213" t="s">
        <v>87</v>
      </c>
      <c r="H23" s="214" t="s">
        <v>87</v>
      </c>
      <c r="I23" s="215" t="s">
        <v>87</v>
      </c>
      <c r="J23" s="216" t="s">
        <v>87</v>
      </c>
      <c r="K23" s="217" t="s">
        <v>87</v>
      </c>
      <c r="L23" s="218" t="s">
        <v>87</v>
      </c>
      <c r="M23" s="170" t="s">
        <v>87</v>
      </c>
    </row>
    <row r="24" spans="1:13" ht="15.75" thickBot="1" x14ac:dyDescent="0.25">
      <c r="A24" s="23" t="s">
        <v>28</v>
      </c>
      <c r="B24" s="201" t="s">
        <v>87</v>
      </c>
      <c r="C24" s="176" t="s">
        <v>87</v>
      </c>
      <c r="D24" s="219" t="s">
        <v>87</v>
      </c>
      <c r="E24" s="109">
        <v>68</v>
      </c>
      <c r="F24" s="220" t="s">
        <v>87</v>
      </c>
      <c r="G24" s="221" t="s">
        <v>87</v>
      </c>
      <c r="H24" s="222" t="s">
        <v>87</v>
      </c>
      <c r="I24" s="223" t="s">
        <v>87</v>
      </c>
      <c r="J24" s="177" t="s">
        <v>87</v>
      </c>
      <c r="K24" s="178" t="s">
        <v>87</v>
      </c>
      <c r="L24" s="117">
        <v>68</v>
      </c>
      <c r="M24" s="128">
        <v>122428.59090909091</v>
      </c>
    </row>
    <row r="25" spans="1:13" ht="15.75" x14ac:dyDescent="0.25">
      <c r="A25" s="139" t="s">
        <v>29</v>
      </c>
      <c r="B25" s="165" t="s">
        <v>87</v>
      </c>
      <c r="C25" s="209" t="s">
        <v>87</v>
      </c>
      <c r="D25" s="210" t="s">
        <v>87</v>
      </c>
      <c r="E25" s="211" t="s">
        <v>87</v>
      </c>
      <c r="F25" s="211" t="s">
        <v>87</v>
      </c>
      <c r="G25" s="213" t="s">
        <v>87</v>
      </c>
      <c r="H25" s="214" t="s">
        <v>87</v>
      </c>
      <c r="I25" s="215" t="s">
        <v>87</v>
      </c>
      <c r="J25" s="224" t="s">
        <v>87</v>
      </c>
      <c r="K25" s="217" t="s">
        <v>87</v>
      </c>
      <c r="L25" s="225" t="s">
        <v>87</v>
      </c>
      <c r="M25" s="170" t="s">
        <v>87</v>
      </c>
    </row>
    <row r="26" spans="1:13" ht="15.75" thickBot="1" x14ac:dyDescent="0.25">
      <c r="A26" s="23" t="s">
        <v>30</v>
      </c>
      <c r="B26" s="201" t="s">
        <v>87</v>
      </c>
      <c r="C26" s="176" t="s">
        <v>87</v>
      </c>
      <c r="D26" s="219" t="s">
        <v>87</v>
      </c>
      <c r="E26" s="109">
        <v>68</v>
      </c>
      <c r="F26" s="220" t="s">
        <v>87</v>
      </c>
      <c r="G26" s="221" t="s">
        <v>87</v>
      </c>
      <c r="H26" s="222" t="s">
        <v>87</v>
      </c>
      <c r="I26" s="223" t="s">
        <v>87</v>
      </c>
      <c r="J26" s="177" t="s">
        <v>87</v>
      </c>
      <c r="K26" s="178" t="s">
        <v>87</v>
      </c>
      <c r="L26" s="118">
        <v>68</v>
      </c>
      <c r="M26" s="128">
        <v>122428.59090909091</v>
      </c>
    </row>
    <row r="27" spans="1:13" ht="15.75" x14ac:dyDescent="0.25">
      <c r="A27" s="139" t="s">
        <v>31</v>
      </c>
      <c r="B27" s="165" t="s">
        <v>87</v>
      </c>
      <c r="C27" s="226" t="s">
        <v>87</v>
      </c>
      <c r="D27" s="227" t="s">
        <v>87</v>
      </c>
      <c r="E27" s="228" t="s">
        <v>87</v>
      </c>
      <c r="F27" s="228" t="s">
        <v>87</v>
      </c>
      <c r="G27" s="229" t="s">
        <v>87</v>
      </c>
      <c r="H27" s="230" t="s">
        <v>87</v>
      </c>
      <c r="I27" s="231" t="s">
        <v>87</v>
      </c>
      <c r="J27" s="232" t="s">
        <v>87</v>
      </c>
      <c r="K27" s="233" t="s">
        <v>87</v>
      </c>
      <c r="L27" s="234" t="s">
        <v>87</v>
      </c>
      <c r="M27" s="170" t="s">
        <v>87</v>
      </c>
    </row>
    <row r="28" spans="1:13" ht="15.75" thickBot="1" x14ac:dyDescent="0.25">
      <c r="A28" s="23" t="s">
        <v>32</v>
      </c>
      <c r="B28" s="201" t="s">
        <v>87</v>
      </c>
      <c r="C28" s="176" t="s">
        <v>87</v>
      </c>
      <c r="D28" s="219" t="s">
        <v>87</v>
      </c>
      <c r="E28" s="220" t="s">
        <v>87</v>
      </c>
      <c r="F28" s="220" t="s">
        <v>87</v>
      </c>
      <c r="G28" s="110">
        <v>4</v>
      </c>
      <c r="H28" s="222" t="s">
        <v>87</v>
      </c>
      <c r="I28" s="223" t="s">
        <v>87</v>
      </c>
      <c r="J28" s="177" t="s">
        <v>87</v>
      </c>
      <c r="K28" s="178" t="s">
        <v>87</v>
      </c>
      <c r="L28" s="117">
        <v>4</v>
      </c>
      <c r="M28" s="128">
        <v>7201.681818181818</v>
      </c>
    </row>
    <row r="29" spans="1:13" ht="16.5" x14ac:dyDescent="0.25">
      <c r="A29" s="139" t="s">
        <v>33</v>
      </c>
      <c r="B29" s="165" t="s">
        <v>87</v>
      </c>
      <c r="C29" s="226" t="s">
        <v>87</v>
      </c>
      <c r="D29" s="227" t="s">
        <v>87</v>
      </c>
      <c r="E29" s="235" t="s">
        <v>87</v>
      </c>
      <c r="F29" s="235" t="s">
        <v>87</v>
      </c>
      <c r="G29" s="229" t="s">
        <v>87</v>
      </c>
      <c r="H29" s="230" t="s">
        <v>87</v>
      </c>
      <c r="I29" s="231" t="s">
        <v>87</v>
      </c>
      <c r="J29" s="236" t="s">
        <v>87</v>
      </c>
      <c r="K29" s="233" t="s">
        <v>87</v>
      </c>
      <c r="L29" s="237" t="s">
        <v>87</v>
      </c>
      <c r="M29" s="170" t="s">
        <v>87</v>
      </c>
    </row>
    <row r="30" spans="1:13" ht="15.75" thickBot="1" x14ac:dyDescent="0.25">
      <c r="A30" s="35" t="s">
        <v>34</v>
      </c>
      <c r="B30" s="201" t="s">
        <v>87</v>
      </c>
      <c r="C30" s="176" t="s">
        <v>87</v>
      </c>
      <c r="D30" s="219" t="s">
        <v>87</v>
      </c>
      <c r="E30" s="112">
        <v>68</v>
      </c>
      <c r="F30" s="220" t="s">
        <v>87</v>
      </c>
      <c r="G30" s="221" t="s">
        <v>87</v>
      </c>
      <c r="H30" s="222" t="s">
        <v>87</v>
      </c>
      <c r="I30" s="223" t="s">
        <v>87</v>
      </c>
      <c r="J30" s="177" t="s">
        <v>87</v>
      </c>
      <c r="K30" s="178" t="s">
        <v>87</v>
      </c>
      <c r="L30" s="118">
        <v>68</v>
      </c>
      <c r="M30" s="128">
        <v>122428.59090909091</v>
      </c>
    </row>
    <row r="31" spans="1:13" ht="15.75" x14ac:dyDescent="0.25">
      <c r="A31" s="139" t="s">
        <v>35</v>
      </c>
      <c r="B31" s="165" t="s">
        <v>87</v>
      </c>
      <c r="C31" s="171" t="s">
        <v>87</v>
      </c>
      <c r="D31" s="238" t="s">
        <v>87</v>
      </c>
      <c r="E31" s="239" t="s">
        <v>87</v>
      </c>
      <c r="F31" s="239" t="s">
        <v>87</v>
      </c>
      <c r="G31" s="240" t="s">
        <v>87</v>
      </c>
      <c r="H31" s="241" t="s">
        <v>87</v>
      </c>
      <c r="I31" s="179" t="s">
        <v>87</v>
      </c>
      <c r="J31" s="172" t="s">
        <v>87</v>
      </c>
      <c r="K31" s="173" t="s">
        <v>87</v>
      </c>
      <c r="L31" s="175" t="s">
        <v>87</v>
      </c>
      <c r="M31" s="170" t="s">
        <v>87</v>
      </c>
    </row>
    <row r="32" spans="1:13" ht="15.75" thickBot="1" x14ac:dyDescent="0.25">
      <c r="A32" s="35" t="s">
        <v>34</v>
      </c>
      <c r="B32" s="201" t="s">
        <v>87</v>
      </c>
      <c r="C32" s="202" t="s">
        <v>87</v>
      </c>
      <c r="D32" s="242" t="s">
        <v>87</v>
      </c>
      <c r="E32" s="203" t="s">
        <v>87</v>
      </c>
      <c r="F32" s="203" t="s">
        <v>87</v>
      </c>
      <c r="G32" s="108">
        <v>4</v>
      </c>
      <c r="H32" s="205" t="s">
        <v>87</v>
      </c>
      <c r="I32" s="206" t="s">
        <v>87</v>
      </c>
      <c r="J32" s="207" t="s">
        <v>87</v>
      </c>
      <c r="K32" s="208" t="s">
        <v>87</v>
      </c>
      <c r="L32" s="116">
        <v>4</v>
      </c>
      <c r="M32" s="128">
        <v>7201.681818181818</v>
      </c>
    </row>
    <row r="33" spans="1:16" ht="15.75" x14ac:dyDescent="0.25">
      <c r="A33" s="139" t="s">
        <v>36</v>
      </c>
      <c r="B33" s="165" t="s">
        <v>87</v>
      </c>
      <c r="C33" s="166" t="s">
        <v>87</v>
      </c>
      <c r="D33" s="243" t="s">
        <v>87</v>
      </c>
      <c r="E33" s="244" t="s">
        <v>87</v>
      </c>
      <c r="F33" s="244" t="s">
        <v>87</v>
      </c>
      <c r="G33" s="245" t="s">
        <v>87</v>
      </c>
      <c r="H33" s="246" t="s">
        <v>87</v>
      </c>
      <c r="I33" s="247" t="s">
        <v>87</v>
      </c>
      <c r="J33" s="167" t="s">
        <v>87</v>
      </c>
      <c r="K33" s="248" t="s">
        <v>87</v>
      </c>
      <c r="L33" s="249" t="s">
        <v>87</v>
      </c>
      <c r="M33" s="170" t="s">
        <v>87</v>
      </c>
    </row>
    <row r="34" spans="1:16" ht="15" x14ac:dyDescent="0.2">
      <c r="A34" s="23" t="s">
        <v>34</v>
      </c>
      <c r="B34" s="201" t="s">
        <v>87</v>
      </c>
      <c r="C34" s="226" t="s">
        <v>87</v>
      </c>
      <c r="D34" s="227" t="s">
        <v>87</v>
      </c>
      <c r="E34" s="228" t="s">
        <v>87</v>
      </c>
      <c r="F34" s="111">
        <v>16</v>
      </c>
      <c r="G34" s="229" t="s">
        <v>87</v>
      </c>
      <c r="H34" s="230" t="s">
        <v>87</v>
      </c>
      <c r="I34" s="231" t="s">
        <v>87</v>
      </c>
      <c r="J34" s="232" t="s">
        <v>87</v>
      </c>
      <c r="K34" s="233" t="s">
        <v>87</v>
      </c>
      <c r="L34" s="119">
        <v>16</v>
      </c>
      <c r="M34" s="128">
        <v>28806.727272727272</v>
      </c>
    </row>
    <row r="35" spans="1:16" ht="15.75" x14ac:dyDescent="0.25">
      <c r="A35" s="140" t="s">
        <v>37</v>
      </c>
      <c r="B35" s="250" t="s">
        <v>87</v>
      </c>
      <c r="C35" s="251" t="s">
        <v>87</v>
      </c>
      <c r="D35" s="252" t="s">
        <v>87</v>
      </c>
      <c r="E35" s="252" t="s">
        <v>87</v>
      </c>
      <c r="F35" s="252" t="s">
        <v>87</v>
      </c>
      <c r="G35" s="252" t="s">
        <v>87</v>
      </c>
      <c r="H35" s="252" t="s">
        <v>87</v>
      </c>
      <c r="I35" s="181" t="s">
        <v>87</v>
      </c>
      <c r="J35" s="181" t="s">
        <v>87</v>
      </c>
      <c r="K35" s="181" t="s">
        <v>87</v>
      </c>
      <c r="L35" s="201" t="s">
        <v>87</v>
      </c>
      <c r="M35" s="170" t="s">
        <v>87</v>
      </c>
    </row>
    <row r="36" spans="1:16" ht="15" x14ac:dyDescent="0.2">
      <c r="A36" s="23" t="s">
        <v>38</v>
      </c>
      <c r="B36" s="201" t="s">
        <v>87</v>
      </c>
      <c r="C36" s="181" t="s">
        <v>87</v>
      </c>
      <c r="D36" s="252" t="s">
        <v>87</v>
      </c>
      <c r="E36" s="113">
        <v>68</v>
      </c>
      <c r="F36" s="252" t="s">
        <v>87</v>
      </c>
      <c r="G36" s="252" t="s">
        <v>87</v>
      </c>
      <c r="H36" s="252" t="s">
        <v>87</v>
      </c>
      <c r="I36" s="181" t="s">
        <v>87</v>
      </c>
      <c r="J36" s="181" t="s">
        <v>87</v>
      </c>
      <c r="K36" s="181" t="s">
        <v>87</v>
      </c>
      <c r="L36" s="22">
        <v>68</v>
      </c>
      <c r="M36" s="128">
        <v>122428.59090909091</v>
      </c>
    </row>
    <row r="37" spans="1:16" ht="15.75" x14ac:dyDescent="0.25">
      <c r="A37" s="140" t="s">
        <v>39</v>
      </c>
      <c r="B37" s="250" t="s">
        <v>87</v>
      </c>
      <c r="C37" s="181" t="s">
        <v>87</v>
      </c>
      <c r="D37" s="252" t="s">
        <v>87</v>
      </c>
      <c r="E37" s="252" t="s">
        <v>87</v>
      </c>
      <c r="F37" s="252" t="s">
        <v>87</v>
      </c>
      <c r="G37" s="252" t="s">
        <v>87</v>
      </c>
      <c r="H37" s="252" t="s">
        <v>87</v>
      </c>
      <c r="I37" s="181" t="s">
        <v>87</v>
      </c>
      <c r="J37" s="181" t="s">
        <v>87</v>
      </c>
      <c r="K37" s="181" t="s">
        <v>87</v>
      </c>
      <c r="L37" s="201" t="s">
        <v>87</v>
      </c>
      <c r="M37" s="170" t="s">
        <v>87</v>
      </c>
    </row>
    <row r="38" spans="1:16" ht="15" x14ac:dyDescent="0.2">
      <c r="A38" s="23" t="s">
        <v>38</v>
      </c>
      <c r="B38" s="201" t="s">
        <v>87</v>
      </c>
      <c r="C38" s="181" t="s">
        <v>87</v>
      </c>
      <c r="D38" s="252" t="s">
        <v>87</v>
      </c>
      <c r="E38" s="252" t="s">
        <v>87</v>
      </c>
      <c r="F38" s="252" t="s">
        <v>87</v>
      </c>
      <c r="G38" s="113">
        <v>4</v>
      </c>
      <c r="H38" s="252" t="s">
        <v>87</v>
      </c>
      <c r="I38" s="181" t="s">
        <v>87</v>
      </c>
      <c r="J38" s="181" t="s">
        <v>87</v>
      </c>
      <c r="K38" s="181" t="s">
        <v>87</v>
      </c>
      <c r="L38" s="22">
        <v>4</v>
      </c>
      <c r="M38" s="128">
        <v>7201.681818181818</v>
      </c>
    </row>
    <row r="39" spans="1:16" ht="15.75" x14ac:dyDescent="0.25">
      <c r="A39" s="139" t="s">
        <v>40</v>
      </c>
      <c r="B39" s="201" t="s">
        <v>87</v>
      </c>
      <c r="C39" s="181" t="s">
        <v>87</v>
      </c>
      <c r="D39" s="252" t="s">
        <v>87</v>
      </c>
      <c r="E39" s="252" t="s">
        <v>87</v>
      </c>
      <c r="F39" s="252" t="s">
        <v>87</v>
      </c>
      <c r="G39" s="252" t="s">
        <v>87</v>
      </c>
      <c r="H39" s="252" t="s">
        <v>87</v>
      </c>
      <c r="I39" s="181" t="s">
        <v>87</v>
      </c>
      <c r="J39" s="181" t="s">
        <v>87</v>
      </c>
      <c r="K39" s="181" t="s">
        <v>87</v>
      </c>
      <c r="L39" s="201" t="s">
        <v>87</v>
      </c>
      <c r="M39" s="170" t="s">
        <v>87</v>
      </c>
    </row>
    <row r="40" spans="1:16" ht="15" x14ac:dyDescent="0.2">
      <c r="A40" s="35" t="s">
        <v>41</v>
      </c>
      <c r="B40" s="201" t="s">
        <v>87</v>
      </c>
      <c r="C40" s="181" t="s">
        <v>87</v>
      </c>
      <c r="D40" s="252" t="s">
        <v>87</v>
      </c>
      <c r="E40" s="252" t="s">
        <v>87</v>
      </c>
      <c r="F40" s="113">
        <v>16</v>
      </c>
      <c r="G40" s="252" t="s">
        <v>87</v>
      </c>
      <c r="H40" s="252" t="s">
        <v>87</v>
      </c>
      <c r="I40" s="181" t="s">
        <v>87</v>
      </c>
      <c r="J40" s="181" t="s">
        <v>87</v>
      </c>
      <c r="K40" s="181" t="s">
        <v>87</v>
      </c>
      <c r="L40" s="22">
        <v>16</v>
      </c>
      <c r="M40" s="128">
        <v>28806.727272727272</v>
      </c>
    </row>
    <row r="41" spans="1:16" ht="15" x14ac:dyDescent="0.2">
      <c r="A41" s="253" t="s">
        <v>87</v>
      </c>
      <c r="B41" s="201" t="s">
        <v>87</v>
      </c>
      <c r="C41" s="181" t="s">
        <v>87</v>
      </c>
      <c r="D41" s="252" t="s">
        <v>87</v>
      </c>
      <c r="E41" s="252" t="s">
        <v>87</v>
      </c>
      <c r="F41" s="254" t="s">
        <v>87</v>
      </c>
      <c r="G41" s="252" t="s">
        <v>87</v>
      </c>
      <c r="H41" s="252" t="s">
        <v>87</v>
      </c>
      <c r="I41" s="181" t="s">
        <v>87</v>
      </c>
      <c r="J41" s="181" t="s">
        <v>87</v>
      </c>
      <c r="K41" s="181" t="s">
        <v>87</v>
      </c>
      <c r="L41" s="201" t="s">
        <v>87</v>
      </c>
      <c r="M41" s="201" t="s">
        <v>87</v>
      </c>
    </row>
    <row r="42" spans="1:16" ht="21" thickBot="1" x14ac:dyDescent="0.35">
      <c r="A42" s="255" t="s">
        <v>87</v>
      </c>
      <c r="B42" s="256" t="s">
        <v>87</v>
      </c>
      <c r="C42" s="257" t="s">
        <v>87</v>
      </c>
      <c r="D42" s="257" t="s">
        <v>87</v>
      </c>
      <c r="E42" s="257" t="s">
        <v>87</v>
      </c>
      <c r="F42" s="257" t="s">
        <v>87</v>
      </c>
      <c r="G42" s="257" t="s">
        <v>87</v>
      </c>
      <c r="H42" s="257" t="s">
        <v>87</v>
      </c>
      <c r="I42" s="257" t="s">
        <v>87</v>
      </c>
      <c r="J42" s="189" t="s">
        <v>87</v>
      </c>
      <c r="K42" s="29" t="s">
        <v>42</v>
      </c>
      <c r="L42" s="120">
        <f>SUM(L9:L40)</f>
        <v>2037.7129079697293</v>
      </c>
      <c r="M42" s="129">
        <f>SUM(M9:M40)</f>
        <v>3668739.9999999991</v>
      </c>
    </row>
    <row r="43" spans="1:16" ht="20.25" x14ac:dyDescent="0.3">
      <c r="A43" s="258" t="s">
        <v>87</v>
      </c>
      <c r="B43" s="259" t="s">
        <v>87</v>
      </c>
      <c r="C43" s="260" t="s">
        <v>87</v>
      </c>
      <c r="D43" s="260" t="s">
        <v>87</v>
      </c>
      <c r="E43" s="260" t="s">
        <v>87</v>
      </c>
      <c r="F43" s="260" t="s">
        <v>87</v>
      </c>
      <c r="G43" s="260" t="s">
        <v>87</v>
      </c>
      <c r="H43" s="260" t="s">
        <v>87</v>
      </c>
      <c r="I43" s="260" t="s">
        <v>87</v>
      </c>
      <c r="J43" s="261" t="s">
        <v>87</v>
      </c>
      <c r="K43" s="261" t="s">
        <v>87</v>
      </c>
      <c r="L43" s="262" t="s">
        <v>87</v>
      </c>
      <c r="M43" s="263" t="s">
        <v>87</v>
      </c>
    </row>
    <row r="44" spans="1:16" ht="17.25" customHeight="1" x14ac:dyDescent="0.25">
      <c r="A44" s="36" t="s">
        <v>43</v>
      </c>
      <c r="B44" s="264" t="s">
        <v>87</v>
      </c>
      <c r="C44" s="265" t="s">
        <v>87</v>
      </c>
      <c r="D44" s="265" t="s">
        <v>87</v>
      </c>
      <c r="E44" s="265" t="s">
        <v>87</v>
      </c>
      <c r="F44" s="265" t="s">
        <v>87</v>
      </c>
      <c r="G44" s="265" t="s">
        <v>87</v>
      </c>
      <c r="H44" s="265" t="s">
        <v>87</v>
      </c>
      <c r="I44" s="265" t="s">
        <v>87</v>
      </c>
      <c r="J44" s="265" t="s">
        <v>87</v>
      </c>
      <c r="K44" s="265" t="s">
        <v>87</v>
      </c>
      <c r="L44" s="265" t="s">
        <v>87</v>
      </c>
      <c r="M44" s="37">
        <v>441260</v>
      </c>
    </row>
    <row r="45" spans="1:16" ht="17.25" customHeight="1" x14ac:dyDescent="0.25">
      <c r="A45" s="149" t="s">
        <v>44</v>
      </c>
      <c r="B45" s="266" t="s">
        <v>87</v>
      </c>
      <c r="C45" s="267" t="s">
        <v>87</v>
      </c>
      <c r="D45" s="267" t="s">
        <v>87</v>
      </c>
      <c r="E45" s="267" t="s">
        <v>87</v>
      </c>
      <c r="F45" s="267" t="s">
        <v>87</v>
      </c>
      <c r="G45" s="267" t="s">
        <v>87</v>
      </c>
      <c r="H45" s="267" t="s">
        <v>87</v>
      </c>
      <c r="I45" s="267" t="s">
        <v>87</v>
      </c>
      <c r="J45" s="267" t="s">
        <v>87</v>
      </c>
      <c r="K45" s="267" t="s">
        <v>87</v>
      </c>
      <c r="L45" s="267" t="s">
        <v>87</v>
      </c>
      <c r="M45" s="150">
        <v>30000</v>
      </c>
      <c r="P45" s="69"/>
    </row>
    <row r="46" spans="1:16" ht="33" customHeight="1" x14ac:dyDescent="0.2">
      <c r="A46" s="318"/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</row>
    <row r="47" spans="1:16" ht="36" thickBot="1" x14ac:dyDescent="0.25">
      <c r="A47" s="1"/>
      <c r="B47" s="38" t="s">
        <v>84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6" ht="23.25" x14ac:dyDescent="0.25">
      <c r="A48" s="40" t="s">
        <v>0</v>
      </c>
      <c r="B48" s="274" t="s">
        <v>87</v>
      </c>
      <c r="C48" s="268" t="s">
        <v>45</v>
      </c>
      <c r="D48" s="275" t="s">
        <v>88</v>
      </c>
      <c r="E48" s="275" t="s">
        <v>89</v>
      </c>
      <c r="F48" s="269" t="s">
        <v>46</v>
      </c>
      <c r="G48" s="276" t="s">
        <v>90</v>
      </c>
      <c r="H48" s="270" t="s">
        <v>47</v>
      </c>
      <c r="I48" s="271" t="s">
        <v>48</v>
      </c>
      <c r="J48" s="277" t="s">
        <v>91</v>
      </c>
      <c r="K48" s="278" t="s">
        <v>92</v>
      </c>
      <c r="L48" s="272" t="s">
        <v>2</v>
      </c>
      <c r="M48" s="273" t="s">
        <v>3</v>
      </c>
    </row>
    <row r="49" spans="1:16" ht="18" customHeight="1" x14ac:dyDescent="0.25">
      <c r="A49" s="279" t="s">
        <v>87</v>
      </c>
      <c r="B49" s="41" t="s">
        <v>49</v>
      </c>
      <c r="C49" s="42">
        <v>1</v>
      </c>
      <c r="D49" s="141">
        <v>0.75</v>
      </c>
      <c r="E49" s="280" t="s">
        <v>87</v>
      </c>
      <c r="F49" s="141">
        <v>0.38</v>
      </c>
      <c r="G49" s="280" t="s">
        <v>87</v>
      </c>
      <c r="H49" s="42">
        <v>0.13</v>
      </c>
      <c r="I49" s="42">
        <v>0.08</v>
      </c>
      <c r="J49" s="281" t="s">
        <v>87</v>
      </c>
      <c r="K49" s="281" t="s">
        <v>87</v>
      </c>
      <c r="L49" s="282" t="s">
        <v>87</v>
      </c>
      <c r="M49" s="43">
        <f>C66</f>
        <v>1260000</v>
      </c>
    </row>
    <row r="50" spans="1:16" ht="20.25" x14ac:dyDescent="0.25">
      <c r="A50" s="279" t="s">
        <v>87</v>
      </c>
      <c r="B50" s="45" t="s">
        <v>50</v>
      </c>
      <c r="C50" s="46">
        <v>1</v>
      </c>
      <c r="D50" s="137" t="s">
        <v>51</v>
      </c>
      <c r="E50" s="280" t="s">
        <v>87</v>
      </c>
      <c r="F50" s="283" t="s">
        <v>87</v>
      </c>
      <c r="G50" s="280" t="s">
        <v>87</v>
      </c>
      <c r="H50" s="281" t="s">
        <v>87</v>
      </c>
      <c r="I50" s="281" t="s">
        <v>87</v>
      </c>
      <c r="J50" s="281" t="s">
        <v>87</v>
      </c>
      <c r="K50" s="281" t="s">
        <v>87</v>
      </c>
      <c r="L50" s="284" t="s">
        <v>87</v>
      </c>
      <c r="M50" s="285" t="s">
        <v>87</v>
      </c>
    </row>
    <row r="51" spans="1:16" ht="18.75" customHeight="1" thickBot="1" x14ac:dyDescent="0.3">
      <c r="A51" s="286" t="s">
        <v>87</v>
      </c>
      <c r="B51" s="47" t="s">
        <v>52</v>
      </c>
      <c r="C51" s="48">
        <v>24</v>
      </c>
      <c r="D51" s="138">
        <v>18</v>
      </c>
      <c r="E51" s="287" t="s">
        <v>87</v>
      </c>
      <c r="F51" s="138">
        <v>9</v>
      </c>
      <c r="G51" s="287" t="s">
        <v>87</v>
      </c>
      <c r="H51" s="48">
        <v>3</v>
      </c>
      <c r="I51" s="48">
        <v>2</v>
      </c>
      <c r="J51" s="288" t="s">
        <v>87</v>
      </c>
      <c r="K51" s="288" t="s">
        <v>87</v>
      </c>
      <c r="L51" s="49" t="s">
        <v>9</v>
      </c>
      <c r="M51" s="50">
        <f>SUM(M49/L61)</f>
        <v>2592.5925925925926</v>
      </c>
    </row>
    <row r="52" spans="1:16" ht="16.5" customHeight="1" x14ac:dyDescent="0.25">
      <c r="A52" s="51" t="s">
        <v>53</v>
      </c>
      <c r="B52" s="289" t="s">
        <v>87</v>
      </c>
      <c r="C52" s="290" t="s">
        <v>87</v>
      </c>
      <c r="D52" s="291" t="s">
        <v>87</v>
      </c>
      <c r="E52" s="292" t="s">
        <v>87</v>
      </c>
      <c r="F52" s="291" t="s">
        <v>87</v>
      </c>
      <c r="G52" s="292" t="s">
        <v>87</v>
      </c>
      <c r="H52" s="290" t="s">
        <v>87</v>
      </c>
      <c r="I52" s="290" t="s">
        <v>87</v>
      </c>
      <c r="J52" s="290" t="s">
        <v>87</v>
      </c>
      <c r="K52" s="290" t="s">
        <v>87</v>
      </c>
      <c r="L52" s="290" t="s">
        <v>87</v>
      </c>
      <c r="M52" s="293" t="s">
        <v>87</v>
      </c>
    </row>
    <row r="53" spans="1:16" ht="15.75" x14ac:dyDescent="0.25">
      <c r="A53" s="52" t="s">
        <v>54</v>
      </c>
      <c r="B53" s="53" t="s">
        <v>55</v>
      </c>
      <c r="C53" s="294" t="s">
        <v>87</v>
      </c>
      <c r="D53" s="295" t="s">
        <v>87</v>
      </c>
      <c r="E53" s="296" t="s">
        <v>87</v>
      </c>
      <c r="F53" s="131">
        <v>9</v>
      </c>
      <c r="G53" s="251" t="s">
        <v>87</v>
      </c>
      <c r="H53" s="54">
        <v>11.25</v>
      </c>
      <c r="I53" s="54">
        <v>2.5</v>
      </c>
      <c r="J53" s="294" t="s">
        <v>87</v>
      </c>
      <c r="K53" s="294" t="s">
        <v>87</v>
      </c>
      <c r="L53" s="55">
        <v>22.75</v>
      </c>
      <c r="M53" s="56">
        <v>58981.481481481482</v>
      </c>
    </row>
    <row r="54" spans="1:16" ht="16.5" thickBot="1" x14ac:dyDescent="0.3">
      <c r="A54" s="52" t="s">
        <v>56</v>
      </c>
      <c r="B54" s="53" t="s">
        <v>57</v>
      </c>
      <c r="C54" s="294" t="s">
        <v>87</v>
      </c>
      <c r="D54" s="130">
        <v>18</v>
      </c>
      <c r="E54" s="296" t="s">
        <v>87</v>
      </c>
      <c r="F54" s="131">
        <v>27</v>
      </c>
      <c r="G54" s="251" t="s">
        <v>87</v>
      </c>
      <c r="H54" s="54">
        <v>26.25</v>
      </c>
      <c r="I54" s="54">
        <v>10</v>
      </c>
      <c r="J54" s="294" t="s">
        <v>87</v>
      </c>
      <c r="K54" s="294" t="s">
        <v>87</v>
      </c>
      <c r="L54" s="55">
        <v>81.25</v>
      </c>
      <c r="M54" s="56">
        <v>210648.14814814815</v>
      </c>
    </row>
    <row r="55" spans="1:16" ht="15.75" x14ac:dyDescent="0.25">
      <c r="A55" s="51" t="s">
        <v>59</v>
      </c>
      <c r="B55" s="289" t="s">
        <v>87</v>
      </c>
      <c r="C55" s="297" t="s">
        <v>87</v>
      </c>
      <c r="D55" s="298" t="s">
        <v>87</v>
      </c>
      <c r="E55" s="299" t="s">
        <v>87</v>
      </c>
      <c r="F55" s="179" t="s">
        <v>87</v>
      </c>
      <c r="G55" s="171" t="s">
        <v>87</v>
      </c>
      <c r="H55" s="297" t="s">
        <v>87</v>
      </c>
      <c r="I55" s="297" t="s">
        <v>87</v>
      </c>
      <c r="J55" s="297" t="s">
        <v>87</v>
      </c>
      <c r="K55" s="297" t="s">
        <v>87</v>
      </c>
      <c r="L55" s="300" t="s">
        <v>87</v>
      </c>
      <c r="M55" s="301" t="s">
        <v>87</v>
      </c>
    </row>
    <row r="56" spans="1:16" ht="15.75" x14ac:dyDescent="0.25">
      <c r="A56" s="52" t="s">
        <v>60</v>
      </c>
      <c r="B56" s="53" t="s">
        <v>57</v>
      </c>
      <c r="C56" s="54">
        <v>24</v>
      </c>
      <c r="D56" s="130">
        <f>18+27</f>
        <v>45</v>
      </c>
      <c r="E56" s="296" t="s">
        <v>87</v>
      </c>
      <c r="F56" s="131">
        <v>63</v>
      </c>
      <c r="G56" s="251" t="s">
        <v>87</v>
      </c>
      <c r="H56" s="54">
        <v>22.5</v>
      </c>
      <c r="I56" s="54">
        <v>15</v>
      </c>
      <c r="J56" s="294" t="s">
        <v>87</v>
      </c>
      <c r="K56" s="294" t="s">
        <v>87</v>
      </c>
      <c r="L56" s="55">
        <v>169.5</v>
      </c>
      <c r="M56" s="56">
        <v>439444.44444444444</v>
      </c>
    </row>
    <row r="57" spans="1:16" ht="16.5" thickBot="1" x14ac:dyDescent="0.3">
      <c r="A57" s="57" t="s">
        <v>61</v>
      </c>
      <c r="B57" s="58" t="s">
        <v>58</v>
      </c>
      <c r="C57" s="59">
        <v>36</v>
      </c>
      <c r="D57" s="133">
        <v>27</v>
      </c>
      <c r="E57" s="302" t="s">
        <v>87</v>
      </c>
      <c r="F57" s="134">
        <v>27</v>
      </c>
      <c r="G57" s="176" t="s">
        <v>87</v>
      </c>
      <c r="H57" s="59">
        <v>3.75</v>
      </c>
      <c r="I57" s="59">
        <v>2.5</v>
      </c>
      <c r="J57" s="303" t="s">
        <v>87</v>
      </c>
      <c r="K57" s="303" t="s">
        <v>87</v>
      </c>
      <c r="L57" s="55">
        <v>96.25</v>
      </c>
      <c r="M57" s="56">
        <v>249537.03703703705</v>
      </c>
    </row>
    <row r="58" spans="1:16" ht="15.75" x14ac:dyDescent="0.25">
      <c r="A58" s="51" t="s">
        <v>62</v>
      </c>
      <c r="B58" s="289" t="s">
        <v>87</v>
      </c>
      <c r="C58" s="297" t="s">
        <v>87</v>
      </c>
      <c r="D58" s="298" t="s">
        <v>87</v>
      </c>
      <c r="E58" s="299" t="s">
        <v>87</v>
      </c>
      <c r="F58" s="179" t="s">
        <v>87</v>
      </c>
      <c r="G58" s="171" t="s">
        <v>87</v>
      </c>
      <c r="H58" s="297" t="s">
        <v>87</v>
      </c>
      <c r="I58" s="297" t="s">
        <v>87</v>
      </c>
      <c r="J58" s="297" t="s">
        <v>87</v>
      </c>
      <c r="K58" s="297" t="s">
        <v>87</v>
      </c>
      <c r="L58" s="300" t="s">
        <v>87</v>
      </c>
      <c r="M58" s="301" t="s">
        <v>87</v>
      </c>
    </row>
    <row r="59" spans="1:16" ht="15.75" x14ac:dyDescent="0.25">
      <c r="A59" s="52" t="s">
        <v>18</v>
      </c>
      <c r="B59" s="53" t="s">
        <v>57</v>
      </c>
      <c r="C59" s="54">
        <v>24</v>
      </c>
      <c r="D59" s="295" t="s">
        <v>87</v>
      </c>
      <c r="E59" s="296" t="s">
        <v>87</v>
      </c>
      <c r="F59" s="131">
        <v>18</v>
      </c>
      <c r="G59" s="251" t="s">
        <v>87</v>
      </c>
      <c r="H59" s="54">
        <v>22.5</v>
      </c>
      <c r="I59" s="294" t="s">
        <v>87</v>
      </c>
      <c r="J59" s="294" t="s">
        <v>87</v>
      </c>
      <c r="K59" s="294" t="s">
        <v>87</v>
      </c>
      <c r="L59" s="55">
        <v>64.5</v>
      </c>
      <c r="M59" s="56">
        <v>167222.22222222222</v>
      </c>
    </row>
    <row r="60" spans="1:16" ht="16.5" thickBot="1" x14ac:dyDescent="0.3">
      <c r="A60" s="52" t="s">
        <v>18</v>
      </c>
      <c r="B60" s="60" t="s">
        <v>58</v>
      </c>
      <c r="C60" s="304" t="s">
        <v>87</v>
      </c>
      <c r="D60" s="130">
        <v>27</v>
      </c>
      <c r="E60" s="296" t="s">
        <v>87</v>
      </c>
      <c r="F60" s="132">
        <v>13.5</v>
      </c>
      <c r="G60" s="202" t="s">
        <v>87</v>
      </c>
      <c r="H60" s="61">
        <v>11.25</v>
      </c>
      <c r="I60" s="305" t="s">
        <v>87</v>
      </c>
      <c r="J60" s="305" t="s">
        <v>87</v>
      </c>
      <c r="K60" s="305" t="s">
        <v>87</v>
      </c>
      <c r="L60" s="55">
        <v>51.75</v>
      </c>
      <c r="M60" s="56">
        <v>134166.66666666666</v>
      </c>
    </row>
    <row r="61" spans="1:16" ht="21" thickBot="1" x14ac:dyDescent="0.35">
      <c r="A61" s="306" t="s">
        <v>87</v>
      </c>
      <c r="B61" s="307" t="s">
        <v>87</v>
      </c>
      <c r="C61" s="307" t="s">
        <v>87</v>
      </c>
      <c r="D61" s="307" t="s">
        <v>87</v>
      </c>
      <c r="E61" s="307" t="s">
        <v>87</v>
      </c>
      <c r="F61" s="308" t="s">
        <v>87</v>
      </c>
      <c r="G61" s="308" t="s">
        <v>87</v>
      </c>
      <c r="H61" s="308" t="s">
        <v>87</v>
      </c>
      <c r="I61" s="308" t="s">
        <v>87</v>
      </c>
      <c r="J61" s="308" t="s">
        <v>87</v>
      </c>
      <c r="K61" s="62" t="s">
        <v>63</v>
      </c>
      <c r="L61" s="63">
        <f>SUM(L53:L60)</f>
        <v>486</v>
      </c>
      <c r="M61" s="64">
        <f>SUM(M53:M60)</f>
        <v>1260000</v>
      </c>
    </row>
    <row r="62" spans="1:16" ht="15" x14ac:dyDescent="0.2">
      <c r="A62" s="319"/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</row>
    <row r="63" spans="1:16" ht="18" customHeight="1" x14ac:dyDescent="0.25">
      <c r="A63" s="309" t="s">
        <v>64</v>
      </c>
      <c r="B63" s="312" t="s">
        <v>87</v>
      </c>
      <c r="C63" s="316" t="s">
        <v>96</v>
      </c>
      <c r="D63" s="326"/>
      <c r="E63" s="327"/>
      <c r="F63" s="327"/>
      <c r="G63" s="327"/>
      <c r="H63" s="327"/>
      <c r="I63" s="327"/>
      <c r="J63" s="327"/>
      <c r="K63" s="327"/>
      <c r="L63" s="327"/>
      <c r="M63" s="327"/>
    </row>
    <row r="64" spans="1:16" ht="16.5" thickBot="1" x14ac:dyDescent="0.3">
      <c r="A64" s="65" t="s">
        <v>65</v>
      </c>
      <c r="B64" s="313" t="s">
        <v>87</v>
      </c>
      <c r="C64" s="66">
        <v>150000</v>
      </c>
      <c r="D64" s="67"/>
      <c r="N64" s="68"/>
      <c r="P64" s="69"/>
    </row>
    <row r="65" spans="1:16" ht="18.75" thickBot="1" x14ac:dyDescent="0.3">
      <c r="A65" s="314" t="s">
        <v>87</v>
      </c>
      <c r="B65" s="70" t="s">
        <v>66</v>
      </c>
      <c r="C65" s="71">
        <v>5250000</v>
      </c>
      <c r="D65" s="72"/>
      <c r="E65" s="320" t="s">
        <v>67</v>
      </c>
      <c r="F65" s="321"/>
      <c r="G65" s="321"/>
      <c r="H65" s="321"/>
      <c r="I65" s="321"/>
      <c r="J65" s="321"/>
      <c r="K65" s="321"/>
      <c r="L65" s="73">
        <v>3990000</v>
      </c>
      <c r="M65" s="74"/>
    </row>
    <row r="66" spans="1:16" ht="19.5" customHeight="1" x14ac:dyDescent="0.25">
      <c r="A66" s="75" t="s">
        <v>68</v>
      </c>
      <c r="B66" s="76">
        <v>0.24</v>
      </c>
      <c r="C66" s="77">
        <v>1260000</v>
      </c>
      <c r="D66" s="3"/>
      <c r="E66" s="322" t="s">
        <v>69</v>
      </c>
      <c r="F66" s="323"/>
      <c r="G66" s="323"/>
      <c r="H66" s="323"/>
      <c r="I66" s="323"/>
      <c r="J66" s="323"/>
      <c r="K66" s="323"/>
      <c r="L66" s="78">
        <v>-250000</v>
      </c>
      <c r="M66" s="74"/>
    </row>
    <row r="67" spans="1:16" ht="27" customHeight="1" thickBot="1" x14ac:dyDescent="0.65">
      <c r="A67" s="79" t="s">
        <v>70</v>
      </c>
      <c r="B67" s="80">
        <v>0.76</v>
      </c>
      <c r="C67" s="81">
        <v>3990000</v>
      </c>
      <c r="D67" s="82" t="s">
        <v>71</v>
      </c>
      <c r="E67" s="83" t="s">
        <v>72</v>
      </c>
      <c r="F67" s="84"/>
      <c r="G67" s="84"/>
      <c r="H67" s="84"/>
      <c r="I67" s="84"/>
      <c r="J67" s="84"/>
      <c r="K67" s="84"/>
      <c r="L67" s="78">
        <v>-30000</v>
      </c>
      <c r="M67" s="74"/>
      <c r="P67" s="69"/>
    </row>
    <row r="68" spans="1:16" ht="24.75" customHeight="1" thickBot="1" x14ac:dyDescent="0.3">
      <c r="A68" s="315" t="s">
        <v>87</v>
      </c>
      <c r="B68" s="310" t="s">
        <v>73</v>
      </c>
      <c r="C68" s="311">
        <v>1600000</v>
      </c>
      <c r="E68" s="322" t="s">
        <v>86</v>
      </c>
      <c r="F68" s="323"/>
      <c r="G68" s="323"/>
      <c r="H68" s="323"/>
      <c r="I68" s="323"/>
      <c r="J68" s="323"/>
      <c r="K68" s="323"/>
      <c r="L68" s="78">
        <v>-41260</v>
      </c>
      <c r="M68" s="74"/>
    </row>
    <row r="69" spans="1:16" ht="27.75" customHeight="1" x14ac:dyDescent="0.3">
      <c r="A69" s="121"/>
      <c r="B69" s="122"/>
      <c r="C69" s="123"/>
      <c r="E69" s="85" t="s">
        <v>74</v>
      </c>
      <c r="F69" s="86"/>
      <c r="G69" s="86"/>
      <c r="H69" s="86"/>
      <c r="I69" s="86"/>
      <c r="J69" s="87"/>
      <c r="K69" s="88"/>
      <c r="L69" s="89">
        <v>3668740</v>
      </c>
      <c r="M69" s="74"/>
    </row>
    <row r="70" spans="1:16" ht="18.75" thickBot="1" x14ac:dyDescent="0.3">
      <c r="A70" s="121"/>
      <c r="B70" s="124"/>
      <c r="C70" s="123"/>
      <c r="D70" s="72"/>
      <c r="E70" s="90"/>
      <c r="F70" s="91"/>
      <c r="G70" s="91"/>
      <c r="H70" s="91"/>
      <c r="I70" s="91"/>
      <c r="J70" s="92"/>
      <c r="K70" s="93"/>
      <c r="L70" s="94"/>
      <c r="M70" s="74"/>
    </row>
    <row r="71" spans="1:16" ht="15" x14ac:dyDescent="0.25">
      <c r="A71" s="95" t="s">
        <v>75</v>
      </c>
    </row>
    <row r="72" spans="1:16" ht="15" x14ac:dyDescent="0.25">
      <c r="A72" s="95"/>
    </row>
    <row r="73" spans="1:16" ht="15" x14ac:dyDescent="0.25">
      <c r="A73" s="96" t="s">
        <v>76</v>
      </c>
      <c r="B73" s="96"/>
      <c r="C73" s="96"/>
      <c r="D73" s="96"/>
    </row>
    <row r="74" spans="1:16" ht="15.75" x14ac:dyDescent="0.25">
      <c r="A74" s="96" t="s">
        <v>77</v>
      </c>
      <c r="B74" s="3"/>
      <c r="C74" s="96"/>
      <c r="D74" s="96"/>
    </row>
    <row r="75" spans="1:16" ht="15.75" x14ac:dyDescent="0.25">
      <c r="A75" s="96" t="s">
        <v>78</v>
      </c>
      <c r="B75" s="96"/>
      <c r="C75" s="96"/>
      <c r="D75" s="21"/>
      <c r="E75" s="21"/>
      <c r="F75" s="21"/>
      <c r="G75" s="3"/>
      <c r="H75" s="97"/>
      <c r="I75" s="98"/>
      <c r="J75" s="99"/>
    </row>
    <row r="76" spans="1:16" ht="15.75" x14ac:dyDescent="0.25">
      <c r="A76" s="96" t="s">
        <v>79</v>
      </c>
      <c r="B76" s="96"/>
      <c r="C76" s="96"/>
      <c r="D76" s="21"/>
      <c r="E76" s="21"/>
      <c r="F76" s="21"/>
      <c r="G76" s="3"/>
      <c r="H76" s="1"/>
      <c r="I76" s="2"/>
      <c r="J76" s="100"/>
    </row>
    <row r="77" spans="1:16" ht="15.75" x14ac:dyDescent="0.25">
      <c r="A77" s="101" t="s">
        <v>80</v>
      </c>
      <c r="B77" s="21"/>
      <c r="C77" s="21"/>
      <c r="D77" s="21"/>
      <c r="E77" s="21"/>
      <c r="F77" s="21"/>
      <c r="G77" s="3"/>
      <c r="H77" s="1"/>
      <c r="I77" s="2"/>
      <c r="J77" s="74"/>
    </row>
    <row r="78" spans="1:16" ht="15.75" x14ac:dyDescent="0.25">
      <c r="A78" s="102" t="s">
        <v>85</v>
      </c>
      <c r="H78" s="103"/>
    </row>
    <row r="79" spans="1:16" ht="15.75" x14ac:dyDescent="0.25">
      <c r="A79" s="102"/>
      <c r="H79" s="21"/>
    </row>
    <row r="80" spans="1:16" ht="15.75" x14ac:dyDescent="0.25">
      <c r="A80" t="s">
        <v>81</v>
      </c>
      <c r="B80" s="21"/>
      <c r="C80" s="21"/>
      <c r="D80" s="21"/>
      <c r="E80" s="21"/>
      <c r="F80" s="21"/>
      <c r="G80" s="3"/>
      <c r="H80" s="96"/>
      <c r="I80" s="104"/>
      <c r="J80" s="74"/>
    </row>
    <row r="81" spans="2:11" ht="15.75" hidden="1" x14ac:dyDescent="0.25">
      <c r="B81" s="21"/>
      <c r="D81" s="21"/>
      <c r="E81" s="21"/>
      <c r="F81" s="21"/>
      <c r="G81" s="96"/>
      <c r="H81" s="96"/>
      <c r="I81" s="104"/>
    </row>
    <row r="82" spans="2:11" ht="15.75" hidden="1" x14ac:dyDescent="0.25">
      <c r="C82" s="44"/>
      <c r="D82" s="44"/>
      <c r="E82" s="44"/>
      <c r="F82" s="44"/>
      <c r="G82" s="21"/>
      <c r="H82" s="96"/>
      <c r="I82" s="105"/>
    </row>
    <row r="83" spans="2:11" ht="12.75" hidden="1" customHeight="1" x14ac:dyDescent="0.25">
      <c r="G83" s="96"/>
      <c r="H83" s="96"/>
    </row>
    <row r="84" spans="2:11" ht="12.75" hidden="1" customHeight="1" x14ac:dyDescent="0.25">
      <c r="G84" s="96"/>
      <c r="H84" s="96"/>
    </row>
    <row r="85" spans="2:11" ht="12.75" hidden="1" customHeight="1" x14ac:dyDescent="0.25">
      <c r="G85" s="96"/>
      <c r="H85" s="324"/>
      <c r="I85" s="324"/>
      <c r="J85" s="105"/>
    </row>
    <row r="86" spans="2:11" ht="15" hidden="1" x14ac:dyDescent="0.25">
      <c r="G86" s="96"/>
    </row>
    <row r="87" spans="2:11" ht="15" hidden="1" x14ac:dyDescent="0.25">
      <c r="G87" s="96"/>
    </row>
    <row r="88" spans="2:11" ht="15" hidden="1" x14ac:dyDescent="0.25">
      <c r="G88" s="96"/>
    </row>
    <row r="90" spans="2:11" ht="15.75" hidden="1" x14ac:dyDescent="0.2">
      <c r="J90" s="325"/>
      <c r="K90" s="325"/>
    </row>
  </sheetData>
  <mergeCells count="10">
    <mergeCell ref="H85:I85"/>
    <mergeCell ref="J90:K90"/>
    <mergeCell ref="E68:K68"/>
    <mergeCell ref="D63:M63"/>
    <mergeCell ref="A2:M2"/>
    <mergeCell ref="A1:L1"/>
    <mergeCell ref="A46:M46"/>
    <mergeCell ref="A62:M62"/>
    <mergeCell ref="E65:K65"/>
    <mergeCell ref="E66:K66"/>
  </mergeCells>
  <pageMargins left="0.7" right="0.7" top="0.75" bottom="0.75" header="0.3" footer="0.3"/>
  <pageSetup paperSize="9" scale="45" orientation="portrait" horizontalDpi="4294967295" verticalDpi="4294967295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4953887E23A5F47B95227BBABF774FB" ma:contentTypeVersion="2" ma:contentTypeDescription="צור מסמך חדש." ma:contentTypeScope="" ma:versionID="7e7a471c8d5aeadf93569393a13fc14d">
  <xsd:schema xmlns:xsd="http://www.w3.org/2001/XMLSchema" xmlns:xs="http://www.w3.org/2001/XMLSchema" xmlns:p="http://schemas.microsoft.com/office/2006/metadata/properties" xmlns:ns1="http://schemas.microsoft.com/sharepoint/v3" xmlns:ns2="dd6699a1-9858-4bae-a4e4-db09dfcb2b2b" targetNamespace="http://schemas.microsoft.com/office/2006/metadata/properties" ma:root="true" ma:fieldsID="c3008766b9e9ba43cad0dc4fa450a134" ns1:_="" ns2:_="">
    <xsd:import namespace="http://schemas.microsoft.com/sharepoint/v3"/>
    <xsd:import namespace="dd6699a1-9858-4bae-a4e4-db09dfcb2b2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6699a1-9858-4bae-a4e4-db09dfcb2b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משותף עם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A822AD9-07F4-40E3-9BF6-2EBA608AD966}"/>
</file>

<file path=customXml/itemProps2.xml><?xml version="1.0" encoding="utf-8"?>
<ds:datastoreItem xmlns:ds="http://schemas.openxmlformats.org/officeDocument/2006/customXml" ds:itemID="{3E409472-438D-47FD-89BB-90ED8B66CD5F}"/>
</file>

<file path=customXml/itemProps3.xml><?xml version="1.0" encoding="utf-8"?>
<ds:datastoreItem xmlns:ds="http://schemas.openxmlformats.org/officeDocument/2006/customXml" ds:itemID="{A099EBB3-B4FA-4A2E-BDFE-C15B561070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טבלת חלוקת הקצבות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טבלת חלוקת הקצבות 2022 אגודות ספורט</dc:title>
  <dc:creator>doron</dc:creator>
  <cp:lastModifiedBy>נעה יום טוב</cp:lastModifiedBy>
  <cp:lastPrinted>2022-03-15T06:43:12Z</cp:lastPrinted>
  <dcterms:created xsi:type="dcterms:W3CDTF">2021-12-08T11:04:50Z</dcterms:created>
  <dcterms:modified xsi:type="dcterms:W3CDTF">2022-03-23T07:54:40Z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0x01010004953887E23A5F47B95227BBABF774FB</vt:lpwstr>
  </property>
</Properties>
</file>